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.talipova\Desktop\"/>
    </mc:Choice>
  </mc:AlternateContent>
  <xr:revisionPtr revIDLastSave="0" documentId="13_ncr:1_{E9E9947D-CA17-495F-9A72-0A50D2A8E63D}" xr6:coauthVersionLast="47" xr6:coauthVersionMax="47" xr10:uidLastSave="{00000000-0000-0000-0000-000000000000}"/>
  <bookViews>
    <workbookView xWindow="-120" yWindow="-120" windowWidth="29040" windowHeight="15840" tabRatio="790" activeTab="2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'2-илова'!$A$1:$J$21</definedName>
    <definedName name="_xlnm.Print_Area" localSheetId="3">'4-илова '!$A$1:$L$7</definedName>
    <definedName name="_xlnm.Print_Area" localSheetId="4">'5-илова'!$A$1:$L$363</definedName>
    <definedName name="_xlnm.Print_Area" localSheetId="5">'6-илова 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I18" i="11" l="1"/>
  <c r="C16" i="9"/>
  <c r="C15" i="9"/>
  <c r="H18" i="11"/>
  <c r="L293" i="7" l="1"/>
  <c r="L291" i="7"/>
  <c r="L290" i="7"/>
  <c r="L289" i="7"/>
  <c r="L288" i="7"/>
  <c r="L287" i="7"/>
  <c r="L286" i="7"/>
  <c r="L285" i="7"/>
  <c r="L283" i="7"/>
  <c r="L282" i="7"/>
  <c r="L281" i="7"/>
  <c r="L280" i="7"/>
  <c r="L279" i="7"/>
  <c r="L278" i="7"/>
  <c r="L277" i="7"/>
  <c r="L276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1" i="7"/>
  <c r="L180" i="7"/>
  <c r="L179" i="7"/>
  <c r="L178" i="7"/>
  <c r="L175" i="7"/>
  <c r="L174" i="7"/>
  <c r="L173" i="7"/>
  <c r="L171" i="7"/>
  <c r="L170" i="7"/>
  <c r="L168" i="7"/>
  <c r="L167" i="7"/>
  <c r="L165" i="7"/>
  <c r="L164" i="7"/>
  <c r="L163" i="7"/>
  <c r="L162" i="7"/>
  <c r="L161" i="7"/>
  <c r="L158" i="7"/>
  <c r="L157" i="7"/>
  <c r="L156" i="7"/>
  <c r="L155" i="7"/>
  <c r="L153" i="7"/>
  <c r="L151" i="7"/>
  <c r="L150" i="7"/>
  <c r="L149" i="7"/>
  <c r="L148" i="7"/>
  <c r="L146" i="7"/>
  <c r="L145" i="7"/>
  <c r="L144" i="7"/>
  <c r="L143" i="7"/>
  <c r="L142" i="7"/>
  <c r="L141" i="7"/>
  <c r="L140" i="7"/>
  <c r="L139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1" i="7"/>
  <c r="L50" i="7"/>
  <c r="L49" i="7"/>
  <c r="L48" i="7"/>
  <c r="L47" i="7"/>
  <c r="L46" i="7"/>
  <c r="L45" i="7"/>
  <c r="L44" i="7"/>
  <c r="L43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19" i="7"/>
  <c r="L18" i="7"/>
  <c r="L17" i="7"/>
  <c r="L16" i="7"/>
  <c r="L15" i="7"/>
  <c r="L14" i="7"/>
  <c r="L13" i="7"/>
  <c r="L12" i="7"/>
  <c r="L11" i="7"/>
  <c r="L10" i="7"/>
  <c r="L8" i="7"/>
  <c r="L7" i="7"/>
  <c r="L294" i="7" s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<sst xmlns="http://schemas.openxmlformats.org/spreadsheetml/2006/main" count="3233" uniqueCount="1291">
  <si>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</si>
  <si>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</si>
  <si>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</si>
  <si>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</si>
  <si>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</si>
  <si>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</si>
  <si>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</si>
  <si>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</si>
  <si>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</si>
  <si>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</si>
  <si>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</si>
  <si>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</si>
  <si>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</si>
  <si>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</si>
  <si>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</si>
  <si>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</si>
  <si>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</si>
  <si>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</si>
  <si>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</si>
  <si>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</si>
  <si>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</si>
  <si>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</si>
  <si>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</si>
  <si>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</si>
  <si>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</si>
  <si>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</si>
  <si>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</si>
  <si>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</si>
  <si>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</si>
  <si>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</si>
  <si>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</si>
  <si>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</si>
  <si>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</si>
  <si>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</si>
  <si>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</si>
  <si>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</si>
  <si>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</si>
  <si>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</si>
  <si>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</si>
  <si>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</si>
  <si>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</si>
  <si>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</si>
  <si>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</si>
  <si>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</si>
  <si>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</si>
  <si>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</si>
  <si>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</si>
  <si>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</si>
  <si>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</si>
  <si>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</si>
  <si>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</si>
  <si>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</si>
  <si>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</si>
  <si>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</si>
  <si>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</si>
  <si>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</si>
  <si>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</si>
  <si>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</si>
  <si>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</si>
  <si>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</si>
  <si>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</si>
  <si>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</si>
  <si>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</si>
  <si>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</si>
  <si>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</si>
  <si>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</si>
  <si>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</si>
  <si>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</si>
  <si>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</si>
  <si>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</si>
  <si>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</si>
  <si>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</si>
  <si>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</si>
  <si>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</si>
  <si>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</si>
  <si>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</si>
  <si>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</si>
  <si>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</si>
  <si>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</si>
  <si>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</si>
  <si>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</si>
  <si>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</si>
  <si>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</si>
  <si>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</si>
  <si>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</si>
  <si>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</si>
  <si>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</si>
  <si>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</si>
  <si>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</si>
  <si>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</si>
  <si>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</si>
  <si>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</si>
  <si>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</si>
  <si>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</si>
  <si>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</si>
  <si>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</si>
  <si>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</si>
  <si>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</si>
  <si>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</si>
  <si>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</si>
  <si>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</si>
  <si>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</si>
  <si>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</si>
  <si>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</si>
  <si>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</si>
  <si>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</si>
  <si>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</si>
  <si>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</si>
  <si>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</si>
  <si>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</si>
  <si>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</si>
  <si>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</si>
  <si>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</si>
  <si>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</si>
  <si>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</si>
  <si>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</si>
  <si>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</si>
  <si>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</si>
  <si>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</si>
  <si>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</si>
  <si>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</si>
  <si>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</si>
  <si>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</si>
  <si>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</si>
  <si>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</si>
  <si>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</si>
  <si>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</si>
  <si>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</si>
  <si>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</si>
  <si>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</si>
  <si>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</si>
  <si>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</si>
  <si>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</si>
  <si>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</si>
  <si>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</si>
  <si>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</si>
  <si>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</si>
  <si>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</si>
  <si>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</si>
  <si>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</si>
  <si>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</si>
  <si>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</si>
  <si>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</si>
  <si>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</si>
  <si>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</si>
  <si>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</si>
  <si>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</si>
  <si>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</si>
  <si>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</si>
  <si>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</si>
  <si>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</si>
  <si>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</si>
  <si>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</si>
  <si>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</si>
  <si>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</si>
  <si>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</si>
  <si>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</si>
  <si>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</si>
  <si>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</si>
  <si>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</si>
  <si>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</si>
  <si>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</si>
  <si>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</si>
  <si>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</si>
  <si>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</si>
  <si>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</si>
  <si>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</si>
  <si>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</si>
  <si>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</si>
  <si>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</si>
  <si>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</si>
  <si>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</si>
  <si>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</si>
  <si>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</si>
  <si>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</si>
  <si>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</si>
  <si>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</si>
  <si>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</si>
  <si>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</si>
  <si>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</si>
  <si>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</si>
  <si>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</si>
  <si>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</si>
  <si>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</si>
  <si>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</si>
  <si>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</si>
  <si>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</si>
  <si>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</si>
  <si>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</si>
  <si>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Тўғридан тўғри</t>
  </si>
  <si>
    <t>1.</t>
  </si>
  <si>
    <t>минг сўмда</t>
  </si>
  <si>
    <t>Хоразм вилояти инжиниринг компанияси</t>
  </si>
  <si>
    <t>1-чорак</t>
  </si>
  <si>
    <t>Ягона етказиб берувчи</t>
  </si>
  <si>
    <t>23</t>
  </si>
  <si>
    <t>24</t>
  </si>
  <si>
    <t>25</t>
  </si>
  <si>
    <t>26</t>
  </si>
  <si>
    <t>кг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</si>
  <si>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</si>
  <si>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</si>
  <si>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</si>
  <si>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</si>
  <si>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</si>
  <si>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</si>
  <si>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</si>
  <si>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</si>
  <si>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</si>
  <si>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</si>
  <si>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</si>
  <si>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</si>
  <si>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</si>
  <si>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</si>
  <si>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</si>
  <si>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</si>
  <si>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</si>
  <si>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</si>
  <si>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</si>
  <si>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</si>
  <si>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</si>
  <si>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</si>
  <si>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</si>
  <si>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</si>
  <si>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</si>
  <si>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</si>
  <si>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</si>
  <si>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</si>
  <si>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</si>
  <si>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</si>
  <si>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</si>
  <si>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</si>
  <si>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</si>
  <si>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</si>
  <si>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</si>
  <si>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</si>
  <si>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</si>
  <si>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Телекоммуникация хизматлари</t>
  </si>
  <si>
    <t>ГФС ГКСИ и ТТРУз</t>
  </si>
  <si>
    <t>Иссиқлик қуввати</t>
  </si>
  <si>
    <t>ой</t>
  </si>
  <si>
    <t>Қўриқлаш хизмати</t>
  </si>
  <si>
    <t>Табиий газ</t>
  </si>
  <si>
    <t>Худудгазтаъминот АЖ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</si>
  <si>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</si>
  <si>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</si>
  <si>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</si>
  <si>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</si>
  <si>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</si>
  <si>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</si>
  <si>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</si>
  <si>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Бензин</t>
  </si>
  <si>
    <t>OOO UNG Petro</t>
  </si>
  <si>
    <t>Фельъегерлик хизмати</t>
  </si>
  <si>
    <t>Сирдарё вилояти инжиниринг компанияси</t>
  </si>
  <si>
    <t>231100421371005/ 713/23</t>
  </si>
  <si>
    <t>231100101197663/1973</t>
  </si>
  <si>
    <t>"Veolia Energy Tashkent" МЧЖ-20214000005144859002-00842</t>
  </si>
  <si>
    <t>"Veolia Energy Tashkent" МЧЖ-</t>
  </si>
  <si>
    <t>231100101272955/17348-М</t>
  </si>
  <si>
    <t>231100101263140/26834</t>
  </si>
  <si>
    <t>ГУП Сувсоз</t>
  </si>
  <si>
    <t>231100101268138/22504</t>
  </si>
  <si>
    <t>Электр энергия</t>
  </si>
  <si>
    <t>"HUDUDIY ELEKTR TARMOQLARI"Asiyadorlik jamiyati-</t>
  </si>
  <si>
    <t>231100101262827/2377</t>
  </si>
  <si>
    <t>231100241241518/16</t>
  </si>
  <si>
    <t>Интернет</t>
  </si>
  <si>
    <t>231100241241882/6999/NET-371</t>
  </si>
  <si>
    <t>"O`ZBEKTELEKOM" АЖ-20210000704074838066-00401</t>
  </si>
  <si>
    <t>"O`ZBEKTELEKOM" АЖ</t>
  </si>
  <si>
    <t xml:space="preserve">Чиқинди </t>
  </si>
  <si>
    <t>231100611218222/40233</t>
  </si>
  <si>
    <t>TOSHKENT SHAHAR HOKIMLIGI HUZURIDAGI MAXSUSTRANS ISHLAB CHIQARISH BOSHQARMASI DA-20210000400118948017-00425</t>
  </si>
  <si>
    <t>"O`ZBEKTELEKOM" АЖ-20210000404074838035-00401</t>
  </si>
  <si>
    <t>УзР Марказий Давлат архиви-23402000300100001010-00014</t>
  </si>
  <si>
    <t>"Киберхавфсизлик маркази" ДУК-20210000400953339007-00401</t>
  </si>
  <si>
    <t>"O`ZBEKTELEKOM" АЖ-20210000204074838428-00401</t>
  </si>
  <si>
    <t>"O`ZBEKTELEKOM" АЖ-20210000404074838382-00401</t>
  </si>
  <si>
    <t>"O`ZBEKTELEKOM" АЖ-20210000104074838308-00401</t>
  </si>
  <si>
    <t>"O`ZBEKTELEKOM" АЖ-20210000104074838118-00363</t>
  </si>
  <si>
    <t>"O`ZBEKTELEKOM" АЖ-20210000004074838363-00401</t>
  </si>
  <si>
    <t>"O`ZBEKTELEKOM" АЖ-20210000704074838379-00401</t>
  </si>
  <si>
    <t>"O`ZBEKTELEKOM" АЖ-20210000304074838418-00401</t>
  </si>
  <si>
    <t>"UNICON-SOFT" МЧЖ-20208000800809354003-01018</t>
  </si>
  <si>
    <t>ЧП "Gsey group"-20208000300759511001-00974</t>
  </si>
  <si>
    <t>YATT ARIPOVA MASTURA JALILOVNA-20218000205621852001-00419</t>
  </si>
  <si>
    <t>DREAM RAY ENERGY-20208000805586516001-01102</t>
  </si>
  <si>
    <t>"DAVLAT AXBOROT TIZIMLARINI YARATISH VA QO`LLAB QUVVATLASH-20208000904198204001-00445</t>
  </si>
  <si>
    <t>OOO TOP CONTACT-20208000804954806001-00996</t>
  </si>
  <si>
    <t>Электронный кооперационный портал Республики Узбекистан-23402000300100001010-00014</t>
  </si>
  <si>
    <t>STAMP PRINT SHI MAS`ULIYATI CHEKLANGAN JAMIYAT-20208000005564496001-00981</t>
  </si>
  <si>
    <t>OOO ''CONTACT ELIT''-20208000305322992001-01122</t>
  </si>
  <si>
    <t>Лабодин О.С.-20218000805411211002-01122</t>
  </si>
  <si>
    <t>"GROSS INSURANCE" МЧЖ-20208000904944157037-01115</t>
  </si>
  <si>
    <t>ООО"PLOMBA COM UZ"-20208000705148759001-00397</t>
  </si>
  <si>
    <t>O'ZBEKTELEKOM-20210000404074838035-00401</t>
  </si>
  <si>
    <t>ООО Coscom-20208000000457913001-00440</t>
  </si>
  <si>
    <t>Давлат тилида иш юритиш асосларини укитиш ва малака ошириш маркази-20210000705257238001-00996</t>
  </si>
  <si>
    <t>"HUDUDGAZTA`MINOT" AJ-22634000205113960500-00440</t>
  </si>
  <si>
    <t>"Абдугани Шохрухбек буюк истикбол курувчи" МЧЖ-20208000300595735001-00088</t>
  </si>
  <si>
    <t>"O`ZBEKTELEKOM" АЖ-20210000204074838426-00401</t>
  </si>
  <si>
    <t>"Uzdigital TV" МЧЖ-20208000404813150001-00401</t>
  </si>
  <si>
    <t>UNIVERSAL MOBILE SYSTEMS МЧЖ-20214000300381984001-00401</t>
  </si>
  <si>
    <t>"DAVLAT AXBOROT TIZIMLARINI YARATISH VA QOLLAB QUVATLASH BOYICHA YAGONA INTEGR-"-20208000904198204001-00445</t>
  </si>
  <si>
    <t>ЧП "AMALGAMA"-20208000600116638001-01028</t>
  </si>
  <si>
    <t>Республика махсус алока богламаси ДУК-20210000200155276007-00401</t>
  </si>
  <si>
    <t>ДАВЛАТ ХАВФСИЗЛИК ХИЗМАТИ АКАДЕМИЯСИ-21506000800447952001-00014</t>
  </si>
  <si>
    <t>Unversalxarid-20208000105594105001-01075</t>
  </si>
  <si>
    <t>Бухоро ХЭТК АЖ-22636000300487303330-00440</t>
  </si>
  <si>
    <t>"O`ZBEKISTON POCHTASI" АЖ-20210000900155266001-00401</t>
  </si>
  <si>
    <t>Бухоро вилоят "Сувокава" ДУК-22638000300309412330-00088</t>
  </si>
  <si>
    <t>OOO "GLOBAL TASH PROGRESS"-20208000800616419001-01095</t>
  </si>
  <si>
    <t>"O`ZBEKTELEKOM" АЖ-20210000504074838073-00401</t>
  </si>
  <si>
    <t>"O`ZBEKTELEKOM" АЖ-20210000804074838412-00401</t>
  </si>
  <si>
    <t>"O`ZBEKTELEKOM" АЖ-20210000504074838088-00401</t>
  </si>
  <si>
    <t>"O`ZBEKTELEKOM" АЖ-20210000804074838397-00401</t>
  </si>
  <si>
    <t>"O`ZBEKTELEKOM" АЖ-20210000704074838356-00401</t>
  </si>
  <si>
    <t>"O`ZBEKTELEKOM" АЖ-20210000504074838334-00401</t>
  </si>
  <si>
    <t>"O`ZBEKTELEKOM" АЖ-20210000204074838423-00401</t>
  </si>
  <si>
    <t>AK-SARAY BIZNES TRADE MCHJ-20208000305572748001-00440</t>
  </si>
  <si>
    <t>ЯТТ ХАСАНОВ АЗИЗ МИРКОМИЛОВИЧ-20218000205560453001-00205</t>
  </si>
  <si>
    <t>OSIYO DON GROUP  MCHJ-20208000905288985001-01046</t>
  </si>
  <si>
    <t>200794653</t>
  </si>
  <si>
    <t>305907639</t>
  </si>
  <si>
    <t>203366731</t>
  </si>
  <si>
    <t>305109680</t>
  </si>
  <si>
    <t>304816143</t>
  </si>
  <si>
    <t>42911660600021</t>
  </si>
  <si>
    <t>310005485</t>
  </si>
  <si>
    <t>204118319</t>
  </si>
  <si>
    <t>302194668</t>
  </si>
  <si>
    <t>307442330</t>
  </si>
  <si>
    <t>309831541</t>
  </si>
  <si>
    <t>308049367</t>
  </si>
  <si>
    <t>32005780360024</t>
  </si>
  <si>
    <t>207135501</t>
  </si>
  <si>
    <t>306908754</t>
  </si>
  <si>
    <t>201788904</t>
  </si>
  <si>
    <t>307387233</t>
  </si>
  <si>
    <t>306605769</t>
  </si>
  <si>
    <t>303831260</t>
  </si>
  <si>
    <t>207027936</t>
  </si>
  <si>
    <t>303020732</t>
  </si>
  <si>
    <t>201143536</t>
  </si>
  <si>
    <t>201440547</t>
  </si>
  <si>
    <t>202234169</t>
  </si>
  <si>
    <t>310068313</t>
  </si>
  <si>
    <t>201188400</t>
  </si>
  <si>
    <t>200833833</t>
  </si>
  <si>
    <t>201513859</t>
  </si>
  <si>
    <t>303925451</t>
  </si>
  <si>
    <t>306866603</t>
  </si>
  <si>
    <t>309913810</t>
  </si>
  <si>
    <t>31509805820018</t>
  </si>
  <si>
    <t>307795288</t>
  </si>
  <si>
    <t>ЎзР Миллий гвардияси қўриқлаш хизмати</t>
  </si>
  <si>
    <t>гкал</t>
  </si>
  <si>
    <t>метр куб</t>
  </si>
  <si>
    <t>квт</t>
  </si>
  <si>
    <t>ЗРУ-684, 71-статья</t>
  </si>
  <si>
    <t>Ижро программадан фойдаланиш</t>
  </si>
  <si>
    <t>Услуги по обработке данных</t>
  </si>
  <si>
    <t>Силикон и гофра для душевых поддон</t>
  </si>
  <si>
    <t>Хўжалик моллари</t>
  </si>
  <si>
    <t>Услуги по технической поддержки информационных технологий</t>
  </si>
  <si>
    <t>Телекоммуникация хизматлари-колл центр</t>
  </si>
  <si>
    <t>энг яхши таклиф</t>
  </si>
  <si>
    <t xml:space="preserve">Муҳр ва штамплар тайёрлатиш </t>
  </si>
  <si>
    <t xml:space="preserve">Телекоммуникация хизматлари-телефон Сирдарё вилоятига </t>
  </si>
  <si>
    <t>Телекоммуникация хизматлари колл центр</t>
  </si>
  <si>
    <t>Ҳужжатларга ишлов бериш,хужжатларни тартибга келтириш</t>
  </si>
  <si>
    <t>Услуги веб хостинга</t>
  </si>
  <si>
    <t>Автомашиналар ремонти</t>
  </si>
  <si>
    <t>Автомашиналар суғуртаси</t>
  </si>
  <si>
    <t>Ёпишқоқ этикетка</t>
  </si>
  <si>
    <t>компл</t>
  </si>
  <si>
    <t>Телефон</t>
  </si>
  <si>
    <t>СМС хизматлар</t>
  </si>
  <si>
    <t>Қуёш панели</t>
  </si>
  <si>
    <t>аукцион</t>
  </si>
  <si>
    <t xml:space="preserve">Телекоммуникация хизматлари-телефон Жиззах вилоятига </t>
  </si>
  <si>
    <t xml:space="preserve">Телекоммуникация хизматлари-интернет Жиззах вилоятига </t>
  </si>
  <si>
    <t>Рақамли телевидения</t>
  </si>
  <si>
    <t>Печать ва оснастка тайёрлатиш</t>
  </si>
  <si>
    <t>Махсус алоқа хизмати</t>
  </si>
  <si>
    <t>Жёсткий диск</t>
  </si>
  <si>
    <t>Махсус почта хизмати</t>
  </si>
  <si>
    <t>Предоставление консультативных услуг</t>
  </si>
  <si>
    <t>Газ счетчик техобслуживание</t>
  </si>
  <si>
    <t xml:space="preserve">Телекоммуникация хизматлари-телефон Самарқанд вилоятига </t>
  </si>
  <si>
    <t xml:space="preserve">Телекоммуникация хизматлари-телефон Фарғона вилоятига </t>
  </si>
  <si>
    <t>Телекоммуникация хизматлари-телефон Қашқадарё вилоятига</t>
  </si>
  <si>
    <t>Техническая поддержка информационных технологий</t>
  </si>
  <si>
    <t>сўм</t>
  </si>
  <si>
    <t>Андижон вилояти инжиниринг компанияси</t>
  </si>
  <si>
    <t>2023 йил декабр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</si>
  <si>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</si>
  <si>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</si>
  <si>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</si>
  <si>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</si>
  <si>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</si>
  <si>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</si>
  <si>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Биржада иштирок этиш учун комиссионный йиғим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</si>
  <si>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</si>
  <si>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</si>
  <si>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</si>
  <si>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</si>
  <si>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</si>
  <si>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</si>
  <si>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</si>
  <si>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</si>
  <si>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</si>
  <si>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Тухум (махсус режим ишчиларига)</t>
  </si>
  <si>
    <t>71</t>
  </si>
  <si>
    <t>Картошка  (махсус режим ишчиларига)</t>
  </si>
  <si>
    <t>72</t>
  </si>
  <si>
    <t>Сабзи  (махсус режим ишчиларига)</t>
  </si>
  <si>
    <t>73</t>
  </si>
  <si>
    <t>Қизил лавлаги  (махсус режим ишчиларига)</t>
  </si>
  <si>
    <t>74</t>
  </si>
  <si>
    <t>Карам (махсус режим ишчиларига)</t>
  </si>
  <si>
    <t>75</t>
  </si>
  <si>
    <t>76</t>
  </si>
  <si>
    <t>77</t>
  </si>
  <si>
    <t>78</t>
  </si>
  <si>
    <t>79</t>
  </si>
  <si>
    <t>2-чорак</t>
  </si>
  <si>
    <t>Сервисный обслуживания Цифровой коммуникационный блок БПЭК-03/05ЦК</t>
  </si>
  <si>
    <t>231110081620640</t>
  </si>
  <si>
    <t>"AFSONA INVEST" mas`uliyati cheklangan jamiyati</t>
  </si>
  <si>
    <t>302606097</t>
  </si>
  <si>
    <t>80</t>
  </si>
  <si>
    <t>Салфетки бумажные 100 шт Elma 23*23см</t>
  </si>
  <si>
    <t>231110081557288</t>
  </si>
  <si>
    <t>ООО EXPRESS BROKER</t>
  </si>
  <si>
    <t>306117781</t>
  </si>
  <si>
    <t>200</t>
  </si>
  <si>
    <t>3200</t>
  </si>
  <si>
    <t>81</t>
  </si>
  <si>
    <t>Услугa по монтажу и установке системы вентиляции и кондиционирования</t>
  </si>
  <si>
    <t>231110081673265</t>
  </si>
  <si>
    <t>CONTRAST DESIGN GROUP</t>
  </si>
  <si>
    <t>304595088</t>
  </si>
  <si>
    <t>8000000</t>
  </si>
  <si>
    <t>82</t>
  </si>
  <si>
    <t>Qog'oz salfetkalar</t>
  </si>
  <si>
    <t>231110081557296</t>
  </si>
  <si>
    <t>ЧП Falcon line</t>
  </si>
  <si>
    <t>306894560</t>
  </si>
  <si>
    <t>10500</t>
  </si>
  <si>
    <t>83</t>
  </si>
  <si>
    <t>Ичимлик суви 0,5л</t>
  </si>
  <si>
    <t>231110081559805</t>
  </si>
  <si>
    <t>10000</t>
  </si>
  <si>
    <t>1904</t>
  </si>
  <si>
    <t>84</t>
  </si>
  <si>
    <t>Ичимлик суви NESTLE 0,5 л</t>
  </si>
  <si>
    <t>231110081616660</t>
  </si>
  <si>
    <t>20000</t>
  </si>
  <si>
    <t>1999</t>
  </si>
  <si>
    <t>85</t>
  </si>
  <si>
    <t>Бланк строгого отчетности</t>
  </si>
  <si>
    <t xml:space="preserve">Бюджет </t>
  </si>
  <si>
    <t>231110081625279</t>
  </si>
  <si>
    <t>ЧП PECHATNIK VOSTOKA</t>
  </si>
  <si>
    <t>308044785</t>
  </si>
  <si>
    <t>55000</t>
  </si>
  <si>
    <t>149</t>
  </si>
  <si>
    <t>86</t>
  </si>
  <si>
    <t xml:space="preserve">Туба с тонером Canon C-EXV 35 BK </t>
  </si>
  <si>
    <t>231110081595740</t>
  </si>
  <si>
    <t>OOO "Info Semantik"</t>
  </si>
  <si>
    <t>202934279</t>
  </si>
  <si>
    <t>1200000</t>
  </si>
  <si>
    <t>87</t>
  </si>
  <si>
    <t>Комплект ЗИП</t>
  </si>
  <si>
    <t>231110081673377</t>
  </si>
  <si>
    <t>XK "SyteCo"</t>
  </si>
  <si>
    <t>203202380</t>
  </si>
  <si>
    <t>10600000</t>
  </si>
  <si>
    <t>88</t>
  </si>
  <si>
    <t>MCHJ "Tashkei International" QK</t>
  </si>
  <si>
    <t>89</t>
  </si>
  <si>
    <t>90</t>
  </si>
  <si>
    <t xml:space="preserve"> (Оригинал) (ЗИП) для Kyocera ECOSYS P3155dn на 500000стр.</t>
  </si>
  <si>
    <t>231110081563179</t>
  </si>
  <si>
    <t>201354156</t>
  </si>
  <si>
    <t>4280000</t>
  </si>
  <si>
    <t>91</t>
  </si>
  <si>
    <t>Ремонтный комплект MK -3380 (Оригинал) (ЗИП) для Kyocera ECOSYS PА6000Х</t>
  </si>
  <si>
    <t>231110081604347</t>
  </si>
  <si>
    <t>201354157</t>
  </si>
  <si>
    <t>4580000</t>
  </si>
  <si>
    <t>92</t>
  </si>
  <si>
    <t>Картридж для принтера</t>
  </si>
  <si>
    <t>231110081660862</t>
  </si>
  <si>
    <t>201354158</t>
  </si>
  <si>
    <t>2550000</t>
  </si>
  <si>
    <t>93</t>
  </si>
  <si>
    <t>Площадка PAD CASSETTE для Kyocera ECOSYS P3155dn</t>
  </si>
  <si>
    <t>231110081524721</t>
  </si>
  <si>
    <t>201354159</t>
  </si>
  <si>
    <t>21000</t>
  </si>
  <si>
    <t>94</t>
  </si>
  <si>
    <t>Тонер картридж ТК-3430 на 25000 стр для принтера РА 5500х</t>
  </si>
  <si>
    <t>231110081660872</t>
  </si>
  <si>
    <t>201354160</t>
  </si>
  <si>
    <t>2400000</t>
  </si>
  <si>
    <t>95</t>
  </si>
  <si>
    <t>Нить шпагат</t>
  </si>
  <si>
    <t>231110081685707</t>
  </si>
  <si>
    <t>ООО SULTONBEK-IBROHIM-BARAKA</t>
  </si>
  <si>
    <t>306365902</t>
  </si>
  <si>
    <t>31800</t>
  </si>
  <si>
    <t>96</t>
  </si>
  <si>
    <t>Вода минеральная столовая</t>
  </si>
  <si>
    <t>231110081406209</t>
  </si>
  <si>
    <t>СП MELIOR VITA</t>
  </si>
  <si>
    <t>306452533</t>
  </si>
  <si>
    <t>5000</t>
  </si>
  <si>
    <t>1450</t>
  </si>
  <si>
    <t>97</t>
  </si>
  <si>
    <t>Электронная справочная система БСС "ACTION</t>
  </si>
  <si>
    <t>231110081682245</t>
  </si>
  <si>
    <t>ООО ACTION-MCFR MEDIAGURUHI</t>
  </si>
  <si>
    <t>306170670</t>
  </si>
  <si>
    <t>3697200</t>
  </si>
  <si>
    <t>98</t>
  </si>
  <si>
    <t>Антивирусная программа ESET PROTECT Essential On-prem (E). For 1 year. For protection 130 objects.</t>
  </si>
  <si>
    <t>231110081519059</t>
  </si>
  <si>
    <t>OOO STARLAB</t>
  </si>
  <si>
    <t>304426154</t>
  </si>
  <si>
    <t>32368773</t>
  </si>
  <si>
    <t>99</t>
  </si>
  <si>
    <t>231110081583306</t>
  </si>
  <si>
    <t>ООО DAVR BOBUR NUR</t>
  </si>
  <si>
    <t>308400864</t>
  </si>
  <si>
    <t>144444</t>
  </si>
  <si>
    <t>100</t>
  </si>
  <si>
    <t>Бумага туалетная</t>
  </si>
  <si>
    <t>231110081565446</t>
  </si>
  <si>
    <t>ООО BAKHMAL COMFORT</t>
  </si>
  <si>
    <t>307921731</t>
  </si>
  <si>
    <t>пачка</t>
  </si>
  <si>
    <t>500</t>
  </si>
  <si>
    <t>10776</t>
  </si>
  <si>
    <t>101</t>
  </si>
  <si>
    <t>Краска для цветного принтера</t>
  </si>
  <si>
    <t>231110081519012</t>
  </si>
  <si>
    <t>NASIROV ABDUSATTAR XXX</t>
  </si>
  <si>
    <t>638967737</t>
  </si>
  <si>
    <t>354102</t>
  </si>
  <si>
    <t>102</t>
  </si>
  <si>
    <t>Услуга по техническому обслуживанию автоматической пожарной сигнализации</t>
  </si>
  <si>
    <t>231110081482535</t>
  </si>
  <si>
    <t>ООО BEK ANTIFIRE</t>
  </si>
  <si>
    <t>308442425</t>
  </si>
  <si>
    <t>8900000</t>
  </si>
  <si>
    <t>103</t>
  </si>
  <si>
    <t>Услуга по химической обработке</t>
  </si>
  <si>
    <t>231110081501643</t>
  </si>
  <si>
    <t>308442426</t>
  </si>
  <si>
    <t>4900000</t>
  </si>
  <si>
    <t>104</t>
  </si>
  <si>
    <t>Дезинфекция (Услуга по общей уборке зданий)</t>
  </si>
  <si>
    <t>231110081583345</t>
  </si>
  <si>
    <t>PAXTAOBOD TUMAN DEZINFEKSIYA STANSIYASI</t>
  </si>
  <si>
    <t>200295277</t>
  </si>
  <si>
    <t>6500000</t>
  </si>
  <si>
    <t>105</t>
  </si>
  <si>
    <t>Бухоро вилояти тест қатнашувчиларига ичимлик суви 0,5 л</t>
  </si>
  <si>
    <t>231110081406177</t>
  </si>
  <si>
    <t>ООО UM BIZNES TRADE HOUSE</t>
  </si>
  <si>
    <t>308657133</t>
  </si>
  <si>
    <t>106</t>
  </si>
  <si>
    <t>Жиззах вилоятига  тест қатнашувчиларига ичимлик суви 0,5 л</t>
  </si>
  <si>
    <t>231110081406182</t>
  </si>
  <si>
    <t>107</t>
  </si>
  <si>
    <t>Қашқадарё вилоятига  тест қатнашувчиларига ичимлик суви 0,5л</t>
  </si>
  <si>
    <t>231110081406187</t>
  </si>
  <si>
    <t>108</t>
  </si>
  <si>
    <t>Наманган вилоятига  тест қатнашувчиларига ичимлик суви 0,5л</t>
  </si>
  <si>
    <t>231110081406193</t>
  </si>
  <si>
    <t>109</t>
  </si>
  <si>
    <t>Андижон вилоятига  тест қатнашувчиларига ичимлик суви 0,5л</t>
  </si>
  <si>
    <t>231110081406170</t>
  </si>
  <si>
    <t>110</t>
  </si>
  <si>
    <t>Тошкент шаҳрига  тест қатнашувчиларига ичимлик суви 0,5 л</t>
  </si>
  <si>
    <t>231110081413852</t>
  </si>
  <si>
    <t>39000</t>
  </si>
  <si>
    <t>1550</t>
  </si>
  <si>
    <t>111</t>
  </si>
  <si>
    <t xml:space="preserve"> Шпагат ип</t>
  </si>
  <si>
    <t>231110081531302</t>
  </si>
  <si>
    <t>LANGAR-KELAJAK-FAYZ MCHJ</t>
  </si>
  <si>
    <t>309149487</t>
  </si>
  <si>
    <t>35000</t>
  </si>
  <si>
    <t>112</t>
  </si>
  <si>
    <t>Работа по проведению испытаний</t>
  </si>
  <si>
    <t>231110081454635</t>
  </si>
  <si>
    <t>FIRE PROTECTION 101 MCHJ</t>
  </si>
  <si>
    <t>309306631</t>
  </si>
  <si>
    <t>4800000</t>
  </si>
  <si>
    <t>113</t>
  </si>
  <si>
    <t xml:space="preserve">Ризографнинг (эҳтиёт қисмлари) </t>
  </si>
  <si>
    <t>231110081546997</t>
  </si>
  <si>
    <t>INFOTEHPORTAL MCHJ</t>
  </si>
  <si>
    <t>309314693</t>
  </si>
  <si>
    <t>22280000,01</t>
  </si>
  <si>
    <t>114</t>
  </si>
  <si>
    <t>Тесьма текстильная</t>
  </si>
  <si>
    <t>231110081688659</t>
  </si>
  <si>
    <t>EAST CARAVAN TEX OK</t>
  </si>
  <si>
    <t>304667622</t>
  </si>
  <si>
    <t>4000</t>
  </si>
  <si>
    <t>115</t>
  </si>
  <si>
    <t>Самоклеющаяся матовая мелованная бумага для печати с индивидуальным ротационным магнитным высеканием.</t>
  </si>
  <si>
    <t>231110081448256</t>
  </si>
  <si>
    <t>ООО FER-ZARED GROUP</t>
  </si>
  <si>
    <t>308433364</t>
  </si>
  <si>
    <t>780</t>
  </si>
  <si>
    <t>116</t>
  </si>
  <si>
    <t>231110081596068</t>
  </si>
  <si>
    <t>308433365</t>
  </si>
  <si>
    <t>250000</t>
  </si>
  <si>
    <t>117</t>
  </si>
  <si>
    <t>Установка, переустановка и заправка кондиционера</t>
  </si>
  <si>
    <t>231110081620628</t>
  </si>
  <si>
    <t>BLACK-RICH 1997 MCHJ</t>
  </si>
  <si>
    <t>309799447</t>
  </si>
  <si>
    <t>381997</t>
  </si>
  <si>
    <t>118</t>
  </si>
  <si>
    <t>Сочиқ(ёпиқ режим ишчиларига)</t>
  </si>
  <si>
    <t>231110081567029</t>
  </si>
  <si>
    <t>REVERSE ACTION XK</t>
  </si>
  <si>
    <t>309698969</t>
  </si>
  <si>
    <t>144000</t>
  </si>
  <si>
    <t>119</t>
  </si>
  <si>
    <t>Комплектующие многофункционального устройства (МФУ)</t>
  </si>
  <si>
    <t>231110081604431</t>
  </si>
  <si>
    <t>DILSHODFAYZ111 MCHJ</t>
  </si>
  <si>
    <t>310065903</t>
  </si>
  <si>
    <t>1300000</t>
  </si>
  <si>
    <t>120</t>
  </si>
  <si>
    <t>Ичимлик суви</t>
  </si>
  <si>
    <t>231110081411404</t>
  </si>
  <si>
    <t>Smart Orient Sale MCHJ</t>
  </si>
  <si>
    <t>310221409</t>
  </si>
  <si>
    <t>1399</t>
  </si>
  <si>
    <t>121</t>
  </si>
  <si>
    <t>Лицензия к программе</t>
  </si>
  <si>
    <t>MChJ "Mars Solutions"</t>
  </si>
  <si>
    <t>301131778</t>
  </si>
  <si>
    <t>122</t>
  </si>
  <si>
    <t>Мебель Хоразм вилоятига</t>
  </si>
  <si>
    <t>GO'ZAL ISHONCH MEBEL ХУС КОРХ</t>
  </si>
  <si>
    <t>302886296</t>
  </si>
  <si>
    <t>123</t>
  </si>
  <si>
    <t>Абитуриентлар учун Менделеев жадвали</t>
  </si>
  <si>
    <t>124</t>
  </si>
  <si>
    <t>Абитуриентлар учун эслатма</t>
  </si>
  <si>
    <t>308044786</t>
  </si>
  <si>
    <t>125</t>
  </si>
  <si>
    <t>Жавоблар варақаси бланкаси чет тили</t>
  </si>
  <si>
    <t>ООО SMARTPACK PRINT</t>
  </si>
  <si>
    <t>306867159</t>
  </si>
  <si>
    <t>126</t>
  </si>
  <si>
    <t>Жавоблар варақаси бланкаси</t>
  </si>
  <si>
    <t>306867160</t>
  </si>
  <si>
    <t>127</t>
  </si>
  <si>
    <t>Видеоролик тест ўтказишга</t>
  </si>
  <si>
    <t>ООО FIRST ART MEDIA</t>
  </si>
  <si>
    <t>306619884</t>
  </si>
  <si>
    <t>128</t>
  </si>
  <si>
    <t>Услуга по изготовлению продукции с логотипом</t>
  </si>
  <si>
    <t>Minim DSGN</t>
  </si>
  <si>
    <t>304633997</t>
  </si>
  <si>
    <t>129</t>
  </si>
  <si>
    <t>130</t>
  </si>
  <si>
    <t>Наманган вилоятига мебель</t>
  </si>
  <si>
    <t>MUHAMMADALI SAVDO SANOAT SERVIS XK</t>
  </si>
  <si>
    <t>304162760</t>
  </si>
  <si>
    <t>131</t>
  </si>
  <si>
    <t>Техник паспорт олиш</t>
  </si>
  <si>
    <t>GRAND STROY PROEKT MCHJ</t>
  </si>
  <si>
    <t>207196309</t>
  </si>
  <si>
    <t>132</t>
  </si>
  <si>
    <t xml:space="preserve"> Хоразм вилоятига урна</t>
  </si>
  <si>
    <t>ЯТТ Ахмедов М</t>
  </si>
  <si>
    <t>133</t>
  </si>
  <si>
    <t>Пол ювиш учун набор  Хоразм вилоятига</t>
  </si>
  <si>
    <t>23111007193049</t>
  </si>
  <si>
    <t>ELEKTRON BUSINESS 1 MCHJ</t>
  </si>
  <si>
    <t>310528000</t>
  </si>
  <si>
    <t>134</t>
  </si>
  <si>
    <t>Держатель для туалетной бумаги Хоразм вилоятига</t>
  </si>
  <si>
    <t>23111007193047</t>
  </si>
  <si>
    <t>135</t>
  </si>
  <si>
    <t>Держатель для туалетной бумаги Наманган вилоятига</t>
  </si>
  <si>
    <t>23111007193020</t>
  </si>
  <si>
    <t>136</t>
  </si>
  <si>
    <t>Ширма, шкаф Хоразм вилоятига</t>
  </si>
  <si>
    <t>23111007192689</t>
  </si>
  <si>
    <t>PIRAMIDA QURILISH SAVDO МЧЖ</t>
  </si>
  <si>
    <t>302828414</t>
  </si>
  <si>
    <t>137</t>
  </si>
  <si>
    <t>Ширма, шкаф Наманган вилоятига</t>
  </si>
  <si>
    <t>23111007192764</t>
  </si>
  <si>
    <t>302828415</t>
  </si>
  <si>
    <t>2856000</t>
  </si>
  <si>
    <t>138</t>
  </si>
  <si>
    <t>Набор для мытья полов Наманган вилоятига</t>
  </si>
  <si>
    <t>23111007193013</t>
  </si>
  <si>
    <t>315000</t>
  </si>
  <si>
    <t>139</t>
  </si>
  <si>
    <t xml:space="preserve">Держатель для салфеток </t>
  </si>
  <si>
    <t>23111007193017</t>
  </si>
  <si>
    <t>310528001</t>
  </si>
  <si>
    <t>110400</t>
  </si>
  <si>
    <t>140</t>
  </si>
  <si>
    <t>Футболка</t>
  </si>
  <si>
    <t>23111007193678</t>
  </si>
  <si>
    <t>ЧП UNIFORMA - TEXTILE</t>
  </si>
  <si>
    <t>307172081</t>
  </si>
  <si>
    <t>28500</t>
  </si>
  <si>
    <t>141</t>
  </si>
  <si>
    <t xml:space="preserve"> Наманган вилоятига Урна</t>
  </si>
  <si>
    <t>142</t>
  </si>
  <si>
    <t xml:space="preserve">Сейф металлический </t>
  </si>
  <si>
    <t>23111007192758</t>
  </si>
  <si>
    <t>YaTT QODIRJONOV MUHAMMADIY ODILJON O‘G‘LI</t>
  </si>
  <si>
    <t>634681013</t>
  </si>
  <si>
    <t>1320000</t>
  </si>
  <si>
    <t>143</t>
  </si>
  <si>
    <t>Конверт</t>
  </si>
  <si>
    <t>23111007187233</t>
  </si>
  <si>
    <t>15423</t>
  </si>
  <si>
    <t>767,04</t>
  </si>
  <si>
    <t>144</t>
  </si>
  <si>
    <t>Прямые договора- (ЗРУ-684 Ст-71 абз.-3)сог. Постановлению Кабинета Министров</t>
  </si>
  <si>
    <t>231100021820269</t>
  </si>
  <si>
    <t>O'ZBEKISTON RESPUBLIKASI MOLIYA VAZIRLIGI</t>
  </si>
  <si>
    <t>2859007860</t>
  </si>
  <si>
    <t>145</t>
  </si>
  <si>
    <t>Маданий,маърифий тадбирга аудиохизмат кўрсатиш</t>
  </si>
  <si>
    <t>ЗРУ-684, 61-статья</t>
  </si>
  <si>
    <t>231100141811777</t>
  </si>
  <si>
    <t>O'ZBEKISTON DAVLAT SAN'AT VA MADANIYAT INSTITUTI</t>
  </si>
  <si>
    <t>302339722</t>
  </si>
  <si>
    <t>1750000</t>
  </si>
  <si>
    <t>146</t>
  </si>
  <si>
    <t>Прямые договора- (ЗРУ-684 Ст-71 абз.-7)</t>
  </si>
  <si>
    <t>231100611811506</t>
  </si>
  <si>
    <t>"TOSHKENT SHAHAR HOKIMLIGI HUZURIDAGI MAXSUSTRANS ISHLAB CHIQARISH BOSHQARMASI" DAVLAT UNITAR KORXONASI</t>
  </si>
  <si>
    <t>200903001</t>
  </si>
  <si>
    <t>60464,95</t>
  </si>
  <si>
    <t>147</t>
  </si>
  <si>
    <t>Прямые договора- (ЗРУ-684, Ст-71, абз.-3, ПП-3953 пункт 4 согласно перечню приложения)</t>
  </si>
  <si>
    <t>231100241800096</t>
  </si>
  <si>
    <t>"O`ZBEKTELEKOM " AKSIYADORLIK JAMIYATI</t>
  </si>
  <si>
    <t>148</t>
  </si>
  <si>
    <t xml:space="preserve">Иссиқлик энергияси </t>
  </si>
  <si>
    <t>231100101798480</t>
  </si>
  <si>
    <t>VEOLIA ENERGY TASHKENT МЧЖ КК</t>
  </si>
  <si>
    <t>Гкалл</t>
  </si>
  <si>
    <t xml:space="preserve">Е-ХАТ химояланган электрон почта тизими хизматларини такдим этиш буйича </t>
  </si>
  <si>
    <t>231100141794344</t>
  </si>
  <si>
    <t>"UNICON-SOFT" MAS`ULIYATI CHEKLANGAN JAMIYAT</t>
  </si>
  <si>
    <t>493950</t>
  </si>
  <si>
    <t>150</t>
  </si>
  <si>
    <t>231100241793320</t>
  </si>
  <si>
    <t>"RESPUBLIKA MAXSUS ALOQA BOG`LAMASI" DAVLAT UNITAR KORXONASI</t>
  </si>
  <si>
    <t>151110</t>
  </si>
  <si>
    <t>151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</si>
  <si>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</si>
  <si>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231100101792932</t>
  </si>
  <si>
    <t>ГОСУДАРСТВЕННОЕ УНИТАРНОЕ ПРЕДПРИЯТИЕ "KIBERXAVFSIZLIK MARKAZI"</t>
  </si>
  <si>
    <t>152</t>
  </si>
  <si>
    <t>Оптик сканерга экспертиза марказидан хулоса олиш</t>
  </si>
  <si>
    <t>231100101779959</t>
  </si>
  <si>
    <t>ГУП Центр комплексной экспертизы проектов и импортных контрактов при Министерстве экономики и промышленности Республики Узбекистан</t>
  </si>
  <si>
    <t>305219838</t>
  </si>
  <si>
    <t>153</t>
  </si>
  <si>
    <t>231100101765461</t>
  </si>
  <si>
    <t>44551,15</t>
  </si>
  <si>
    <t>154</t>
  </si>
  <si>
    <t>Электэнергия</t>
  </si>
  <si>
    <t>231100101765104</t>
  </si>
  <si>
    <t>Худудий электр тармоклари АЖ</t>
  </si>
  <si>
    <t>306350099</t>
  </si>
  <si>
    <t>800</t>
  </si>
  <si>
    <t>155</t>
  </si>
  <si>
    <t>Услуга операторов связи в сфере беспроводных телекоммуникаций</t>
  </si>
  <si>
    <t>231100241715032</t>
  </si>
  <si>
    <t>"UNIVERSAL MOBILE SYSTEMS" MAS'ULIYATI CHEKLANGAN JAMIYAT</t>
  </si>
  <si>
    <t>9900000</t>
  </si>
  <si>
    <t>156</t>
  </si>
  <si>
    <t>Интернетга уланиш учун модем сотиб олиш</t>
  </si>
  <si>
    <t>231100141713538</t>
  </si>
  <si>
    <t>413000</t>
  </si>
  <si>
    <t>157</t>
  </si>
  <si>
    <t>Интернетга уланиш учун кабель сотиб олиш </t>
  </si>
  <si>
    <t xml:space="preserve">метр </t>
  </si>
  <si>
    <t>250</t>
  </si>
  <si>
    <t>1500</t>
  </si>
  <si>
    <t>158</t>
  </si>
  <si>
    <t>231100241711479</t>
  </si>
  <si>
    <t>1020000</t>
  </si>
  <si>
    <t>159</t>
  </si>
  <si>
    <t>Бино ижараси</t>
  </si>
  <si>
    <t>231100141707004</t>
  </si>
  <si>
    <t>"ALFRAGANUS UNIVERSITY" MAS'ULIYATI CHEKLANGAN JAMIYAT</t>
  </si>
  <si>
    <t>309738309</t>
  </si>
  <si>
    <t>1500000</t>
  </si>
  <si>
    <t>160</t>
  </si>
  <si>
    <t>Услуга телефонной связи</t>
  </si>
  <si>
    <t>231100241685558</t>
  </si>
  <si>
    <t>161</t>
  </si>
  <si>
    <t>Аварийно-восстанавиятельная работа водопроводной сети</t>
  </si>
  <si>
    <t>Прямые договора- (ЗРУ-684, Ст-71, абз.-3, ПП-3953 пункт 15 согласно перечню приложения)</t>
  </si>
  <si>
    <t>231100351662605</t>
  </si>
  <si>
    <t>УНИТАРНОЕ ПРЕДПРИЯТИЕ "SUVSOZABONENTXIZMATI"</t>
  </si>
  <si>
    <t>205208252</t>
  </si>
  <si>
    <t>44670527</t>
  </si>
  <si>
    <t>162</t>
  </si>
  <si>
    <t>231100241650886</t>
  </si>
  <si>
    <t>163</t>
  </si>
  <si>
    <t>Охрана</t>
  </si>
  <si>
    <t>231100101649507</t>
  </si>
  <si>
    <t xml:space="preserve"> Миллий гвардия  города Ташкента</t>
  </si>
  <si>
    <t>202628856</t>
  </si>
  <si>
    <t>164</t>
  </si>
  <si>
    <t>Мажбурий суғурта</t>
  </si>
  <si>
    <t>Прямые договора- (ЗРУ-684, Ст-71, абз.-3, ПП-3953 пункт 17 согласно перечню приложения)</t>
  </si>
  <si>
    <t>231100371637279</t>
  </si>
  <si>
    <t>"SEMURG SUG`URTA" AKSIYADORLIK JAMIYATI QO`SHMA KORXONA</t>
  </si>
  <si>
    <t>307281137</t>
  </si>
  <si>
    <t>5501000</t>
  </si>
  <si>
    <t>165</t>
  </si>
  <si>
    <t>231100241631648</t>
  </si>
  <si>
    <t>1263400</t>
  </si>
  <si>
    <t>166</t>
  </si>
  <si>
    <t>Услуга по разработке и согласованию нормативных документов по делопроизводству и архивному делу в организациях (инструкции, номенклатуры, положения, перечни)</t>
  </si>
  <si>
    <t>231100101626300</t>
  </si>
  <si>
    <t>"O`ZBEKISTON MILLIY ARXIVI"</t>
  </si>
  <si>
    <t>167</t>
  </si>
  <si>
    <t>Услуга по технической поддержке информационных технологий</t>
  </si>
  <si>
    <t>231100101622849</t>
  </si>
  <si>
    <t>"DAVLAT AXBOROT TIZIMLARINI YARATISH VA QO`LLAB QUVATLASH BO`YICHA YAGONA INTEGRATOR-UZINFOCOM" MAS'ULIYATI CHEKLANGAN JAMIYAT</t>
  </si>
  <si>
    <t>225000</t>
  </si>
  <si>
    <t>168</t>
  </si>
  <si>
    <t>231100241616981</t>
  </si>
  <si>
    <t>1650000</t>
  </si>
  <si>
    <t>169</t>
  </si>
  <si>
    <t>231100241613659</t>
  </si>
  <si>
    <t>1048379</t>
  </si>
  <si>
    <t>170</t>
  </si>
  <si>
    <t>231100241613631</t>
  </si>
  <si>
    <t>171</t>
  </si>
  <si>
    <t>172</t>
  </si>
  <si>
    <t xml:space="preserve">Услуга по упорядочению архивных документов </t>
  </si>
  <si>
    <t>Единый поставщик</t>
  </si>
  <si>
    <t>231100101545016</t>
  </si>
  <si>
    <t>49263000</t>
  </si>
  <si>
    <t>173</t>
  </si>
  <si>
    <t>231100141539366</t>
  </si>
  <si>
    <t>O'ZBEKISTON RESPUBLIKASI ADLIYA VAZIRLIGI</t>
  </si>
  <si>
    <t>201122775</t>
  </si>
  <si>
    <t>2500000</t>
  </si>
  <si>
    <t>174</t>
  </si>
  <si>
    <t>Услуга по круглосуточной поддержке телефонной линииСервисный номер: 5100 и 5101</t>
  </si>
  <si>
    <t>231100241535528</t>
  </si>
  <si>
    <t>16800000</t>
  </si>
  <si>
    <t>175</t>
  </si>
  <si>
    <t xml:space="preserve">Ахборот тизимини уни яратиш буйича техник топширик талабларига мувофиклиги юзасидан экспертизадан утказиш тугрисида </t>
  </si>
  <si>
    <t>231100101530959</t>
  </si>
  <si>
    <t>28071980</t>
  </si>
  <si>
    <t>176</t>
  </si>
  <si>
    <t>Прямые договора- (ЗРУ-684, Ст-71, абз.-3, ПП-3953 пункт 4 )</t>
  </si>
  <si>
    <t>231100241522391</t>
  </si>
  <si>
    <t>177</t>
  </si>
  <si>
    <t>231100241522389</t>
  </si>
  <si>
    <t>178</t>
  </si>
  <si>
    <t>231100241522384</t>
  </si>
  <si>
    <t>179</t>
  </si>
  <si>
    <t>231100241522380</t>
  </si>
  <si>
    <t>180</t>
  </si>
  <si>
    <t>231100241522354</t>
  </si>
  <si>
    <t>181</t>
  </si>
  <si>
    <t>231100241522142</t>
  </si>
  <si>
    <t>182</t>
  </si>
  <si>
    <t>231100241517295</t>
  </si>
  <si>
    <t>183</t>
  </si>
  <si>
    <t>ТШТТ дан тугридан тугри сим ижарага олиш</t>
  </si>
  <si>
    <t>231100141512869</t>
  </si>
  <si>
    <t>83928</t>
  </si>
  <si>
    <t>184</t>
  </si>
  <si>
    <t>Қоғоз А4</t>
  </si>
  <si>
    <t>23111007178944</t>
  </si>
  <si>
    <t>ООО AVVA TERMINAL TRADE</t>
  </si>
  <si>
    <t>209327194</t>
  </si>
  <si>
    <t>27700</t>
  </si>
  <si>
    <t>41600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</si>
  <si>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</si>
  <si>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>Оптик сканер INSIGHT-1500c ва эҳтиёт қисмлар  INSIGHT-150 сканерига валюта солиб олиш</t>
  </si>
  <si>
    <t>4,71</t>
  </si>
  <si>
    <t>714,64</t>
  </si>
  <si>
    <t>188481,25</t>
  </si>
  <si>
    <t>69,46</t>
  </si>
  <si>
    <t>23652240</t>
  </si>
  <si>
    <t>1296700</t>
  </si>
  <si>
    <t>96468500</t>
  </si>
  <si>
    <t>2304000</t>
  </si>
  <si>
    <t>комплект постелное белье</t>
  </si>
  <si>
    <t>3-чорак</t>
  </si>
  <si>
    <t>Бензин автомобильный</t>
  </si>
  <si>
    <t>Прямые договора- (ЗРУ-684, Ст-71, абз.-3, ПП-3953 пункт 22 согласно перечню приложения)</t>
  </si>
  <si>
    <t>Ежемесячная абонентская плата (с НДС) для 5100 (СМС) и 5101 (СМС)</t>
  </si>
  <si>
    <t>Услуга обслуживанию узлов учета тепловой энергии</t>
  </si>
  <si>
    <t>Услуга по промывке, опрессовке и профилактике системы отопления</t>
  </si>
  <si>
    <t>аренда зданий (тест ўтказиш учун)</t>
  </si>
  <si>
    <t>Прямые договора- (ЗРУ-684, Ст-71, абз.-3, ПП-3953 пункт 14 согласно перечню приложения)</t>
  </si>
  <si>
    <t>Услуга страхования автотранспорта</t>
  </si>
  <si>
    <t>Пригласительная открытка</t>
  </si>
  <si>
    <t>Энергоаккумулятор</t>
  </si>
  <si>
    <t>Сахарный песок (жалб қилинган ёпиқ режим ишчиларига)</t>
  </si>
  <si>
    <t>Персональный компьютер (Наманган вилоятида қурилган янги бинолар учун)</t>
  </si>
  <si>
    <t>Услуга по предоставлению канала доступа к виртуальным частным cетям (VPN)</t>
  </si>
  <si>
    <t>Бязь отбеленная</t>
  </si>
  <si>
    <t>Чай черный (ферментированный) ( жалб қилинган ёпиқ режим ишчиларига)</t>
  </si>
  <si>
    <t>Чай зеленый ( жалб қилинган ёпиқ режим ишчиларига)</t>
  </si>
  <si>
    <t>Вода питьевая упакованная (Андижон вилояти абитуриентлар учун)</t>
  </si>
  <si>
    <t>Вода питьевая упакованная (Фарғона абитуриентлар учун)</t>
  </si>
  <si>
    <t>Хўл мева (тарвуз, қовун, узум,олма) жалб қилинган ёпиқ режим ишчиларига</t>
  </si>
  <si>
    <t>Мясо домашней птицы (жалб қилинган ёпиқ режим ишчиларига)</t>
  </si>
  <si>
    <t>Конструкция декоративная рекламная</t>
  </si>
  <si>
    <t>Услуга по подключению к интернету</t>
  </si>
  <si>
    <t>Услуга по подготовке таможенной декларации</t>
  </si>
  <si>
    <t>Мол гўшти (жалб қилинган ёпиқ режим ишчиларига)</t>
  </si>
  <si>
    <t>Услуга по передаче электроэнергии</t>
  </si>
  <si>
    <t>Вода питьевая упакованная (Тошкент шаҳар абитуриентлар учун)</t>
  </si>
  <si>
    <t>Вода питьевая упакованная (Хоразм вилояти абитуриентлар учун)</t>
  </si>
  <si>
    <t>Вода питьевая упакованная (Қорақалпоғистон Республикаси абитуриентлар учун)</t>
  </si>
  <si>
    <t>Услуга по установке баннера</t>
  </si>
  <si>
    <t>Услуга по изготовлению коробок</t>
  </si>
  <si>
    <t>Вода питьевая упакованная (Самарқанд вилояти абитуриентлар учун)</t>
  </si>
  <si>
    <t>Вода питьевая упакованная (Қашқадарё вилояти абитуриентлар учун)</t>
  </si>
  <si>
    <t>Самоклеющая этикетка</t>
  </si>
  <si>
    <t>Вода питьевая упакованная (Сурхондарё вилояти абитуриентлар учун)</t>
  </si>
  <si>
    <t>Вода питьевая упакованная (Жиззах вилояти абитуриентлар учун)</t>
  </si>
  <si>
    <t>Вода питьевая упакованная (Навоий вилояти абитуриентлар учун)</t>
  </si>
  <si>
    <t>Вода питьевая упакованная (Сирдарё вилояти абитуриентлар учун)</t>
  </si>
  <si>
    <t>Печенье ( жалб қилинган ёпиқ режим ишчиларига)</t>
  </si>
  <si>
    <t>Конфеты,  шоколад  ( жалб қилинган ёпиқ режим ишчиларига)</t>
  </si>
  <si>
    <t>Яйцо куриное в скорлупе свежее ( жалб қилинган ёпиқ режим ишчиларига)</t>
  </si>
  <si>
    <t>Кофе растворимый (жалб қилинган ёпиқ режим ишчиларига)</t>
  </si>
  <si>
    <t>Мясо домашних овец и баранов (жалб қилинган ёпиқ режим ишчиларига)</t>
  </si>
  <si>
    <t>дори воситалари (жалб қилинган ёпиқ режим ишчиларига)</t>
  </si>
  <si>
    <t>Лампа светодиодная</t>
  </si>
  <si>
    <t>Мясо говяжье (жалб қилинган ёпиқ режим ишчиларига)</t>
  </si>
  <si>
    <t>Хлеб недлительного хранения (жалб қилинган ёпиқ режим ишчиларига)</t>
  </si>
  <si>
    <t>Зерно маша (жалб қилинган ёпиқ режим ишчиларига)</t>
  </si>
  <si>
    <t>Мука пшеничная (жалб қилинган ёпиқ режим ишчиларига)</t>
  </si>
  <si>
    <t>Нухот (жалб қилинган ёпиқ режим ишчиларига)</t>
  </si>
  <si>
    <t>Крупа гречневая (жалб қилинган ёпиқ режим ишчиларига)</t>
  </si>
  <si>
    <t>Крупа перловая (жалб қилинган ёпиқ режим ишчиларига)</t>
  </si>
  <si>
    <t>Крупа гороховая (жалб қилинган ёпиқ режим ишчиларига)</t>
  </si>
  <si>
    <t>Маргарин (жалб қилинган ёпиқ режим ишчиларига)</t>
  </si>
  <si>
    <t>Дрожжи хлебопекарные прессованные (жалб қилинган ёпиқ режим ишчиларига)</t>
  </si>
  <si>
    <t>Кетчуп (жалб қилинган ёпиқ режим ишчиларига)</t>
  </si>
  <si>
    <t>Молоко сгущенное (жалб қилинган ёпиқ режим ишчиларига)</t>
  </si>
  <si>
    <t>Майонез (жалб қилинган ёпиқ режим ишчиларига)</t>
  </si>
  <si>
    <t>озик овкат махсулотлари (жалб қилинган ёпиқ режим ишчиларига)</t>
  </si>
  <si>
    <t>балгарский перец (жалб қилинган ёпиқ режим ишчиларига)</t>
  </si>
  <si>
    <t>Ручка канцелярская (абитуриентлар учун)</t>
  </si>
  <si>
    <t>Сканер</t>
  </si>
  <si>
    <t>Услуга по изготовлению фотоальбома</t>
  </si>
  <si>
    <t>Масло сливочное  (жалб қилинган ёпиқ режим ишчиларига)</t>
  </si>
  <si>
    <t>Колбаса вареная из говядины  (жалб қилинган ёпиқ режим ишчиларига)</t>
  </si>
  <si>
    <t>Сосиски  (жалб қилинган ёпиқ режим ишчиларига)</t>
  </si>
  <si>
    <t>Колбаса копченая мясная  (жалб қилинган ёпиқ режим ишчиларига)</t>
  </si>
  <si>
    <t>Вода минеральная природная питьевая упакованная (абитуриентлар учун)</t>
  </si>
  <si>
    <t>Холодильник бытовой (Наманган вилоятида янги қурилган бинога)</t>
  </si>
  <si>
    <t>Кондиционер бытовой  (Наманган вилоятида янги қурилган бинога)</t>
  </si>
  <si>
    <t>Рисовая крупа  (жалб қилинган ёпиқ режим ишчиларига)</t>
  </si>
  <si>
    <t>Паста томатная  (жалб қилинган ёпиқ режим ишчиларига)</t>
  </si>
  <si>
    <t>Жалюзи дверные</t>
  </si>
  <si>
    <t>Кефир (жалб қилинган ёпиқ режим ишчиларига)</t>
  </si>
  <si>
    <t>Сыр для детского питания (жалб қилинган ёпиқ режим ишчиларига)</t>
  </si>
  <si>
    <t>Молоко питьевое (жалб қилинган ёпиқ режим ишчиларига)</t>
  </si>
  <si>
    <t>Сливки (жалб қилинган ёпиқ режим ишчиларига)</t>
  </si>
  <si>
    <t>Макаронные изделия (жалб қилинган ёпиқ режим ишчиларига)</t>
  </si>
  <si>
    <t>Метла</t>
  </si>
  <si>
    <t>Краска масляная</t>
  </si>
  <si>
    <t>Кондиционер бытовой</t>
  </si>
  <si>
    <t>Персональный компьютер ( Хоразм вилоятида қурилган янги бино учун)</t>
  </si>
  <si>
    <t>Масло подсолнечное рафинированное (жалб қилинган ёпиқ режим ишчиларига)</t>
  </si>
  <si>
    <t>Сок из фруктов и (или) овощей (жалб қилинган ёпиқ режим ишчиларига)</t>
  </si>
  <si>
    <t>Бино ижараси (тест ўтказиш учун)</t>
  </si>
  <si>
    <t>Услуга государственной фельдъегерской связи</t>
  </si>
  <si>
    <t>бюджет</t>
  </si>
  <si>
    <t>Услуга оказание охранных услуг на договорной основе юридическим лицам</t>
  </si>
  <si>
    <t>единый поставщик</t>
  </si>
  <si>
    <t>электрон дукон</t>
  </si>
  <si>
    <t>Услуга по ремонту легковых автомобилей</t>
  </si>
  <si>
    <t>Прямые договора- (ЗРУ-684, Ст-71, абз.-3, ПП-3953 пункт 25 согласно перечню приложения)</t>
  </si>
  <si>
    <t>Барабан для картриджа</t>
  </si>
  <si>
    <t>Услуга по холодному водоснабжению</t>
  </si>
  <si>
    <t>OOO GAZ NEFT AVTO BENZIN-20208000300233069001-01103</t>
  </si>
  <si>
    <t>302637691</t>
  </si>
  <si>
    <t>ООО "UNITEL"-20208000300971325001-00450</t>
  </si>
  <si>
    <t>201838002</t>
  </si>
  <si>
    <t>ООО "Suv Standart Servis"-20208000200512014001-01122</t>
  </si>
  <si>
    <t>303476196</t>
  </si>
  <si>
    <t>NEW BEST SERVISE-20208000105656564001-00491</t>
  </si>
  <si>
    <t>310527460</t>
  </si>
  <si>
    <t>OAO  НВК УЗЭКСПОЦЕНТР-20210000100126023001-00421</t>
  </si>
  <si>
    <t>201121745</t>
  </si>
  <si>
    <t>"INSON" Mas`uliyati cheklangan jamiyat-20216000904849419069-01057</t>
  </si>
  <si>
    <t>207078596</t>
  </si>
  <si>
    <t>OOO MUXAMMAD POLIGRAF-20208000300578937001-00083</t>
  </si>
  <si>
    <t>303757574</t>
  </si>
  <si>
    <t>MCHJ GRAND-AVTO- CLASS-SERVICE-20208000205439341001-00326</t>
  </si>
  <si>
    <t>308864454</t>
  </si>
  <si>
    <t>ЯККА ТАРТИБДАГИ ТАДБИРКОР-20218000905573364001-00440</t>
  </si>
  <si>
    <t>31104760250010</t>
  </si>
  <si>
    <t>MCHJ AZARO TEC-20208000105432093001-00445</t>
  </si>
  <si>
    <t>308805945</t>
  </si>
  <si>
    <t>Vodiy Gavhari Trade-20208000605601141001-00260</t>
  </si>
  <si>
    <t>310129118</t>
  </si>
  <si>
    <t>SAMADOV SHOHRUH UROL O?G?LI-20218000205669974001-01183</t>
  </si>
  <si>
    <t>30105962710022</t>
  </si>
  <si>
    <t>ООО SPRING VIVACITY-20208000900221375001-00539</t>
  </si>
  <si>
    <t>302600114</t>
  </si>
  <si>
    <t>SMART GOOD SERVICE 2022 MCHJ-20208000905532666001-01118</t>
  </si>
  <si>
    <t>309604902</t>
  </si>
  <si>
    <t>BIRJA BUSINES MCHJ-20208000305527748001-00364</t>
  </si>
  <si>
    <t>309560849</t>
  </si>
  <si>
    <t>ООО "Ziynat dizayn"-20208000904797201001-01017</t>
  </si>
  <si>
    <t>301288764</t>
  </si>
  <si>
    <t>COLIBRI IMPEX TRADE XK-20208000800603425001-00446</t>
  </si>
  <si>
    <t>303873763</t>
  </si>
  <si>
    <t>CITY TA`MINOT MCHJ-20208000205622262001-01046</t>
  </si>
  <si>
    <t>310294223</t>
  </si>
  <si>
    <t>Бухоро ХЭТК АЖ-22636000700487303630-00440</t>
  </si>
  <si>
    <t>OOO"NAVRUZ INTERNATIONAL CORP"-20214000704241561024-00407</t>
  </si>
  <si>
    <t>204393073</t>
  </si>
  <si>
    <t>MART MEDIA BAZA XUSUSIY KORXONA-20208000505266463001-00981</t>
  </si>
  <si>
    <t>307645877</t>
  </si>
  <si>
    <t>BOX-TASHKENT MCHJ-20208000300210994001-01042</t>
  </si>
  <si>
    <t>302579954</t>
  </si>
  <si>
    <t>"Хуррам Савд Файз" МЧЖ-20208000504578649001-00450</t>
  </si>
  <si>
    <t>300203846</t>
  </si>
  <si>
    <t>FARG`ONA TIPOGRAF XIZMAT МЧЖ-20208000105601349001-00083</t>
  </si>
  <si>
    <t>310128775</t>
  </si>
  <si>
    <t>"SARICHASHMA INVEST" масъулияти чекланган жамияти-20208000600691546001-00395</t>
  </si>
  <si>
    <t>304400005</t>
  </si>
  <si>
    <t>HASANBOY SULOLASI TA`MINOTCHI MCHJ-20208000105564266001-00450</t>
  </si>
  <si>
    <t>309832635</t>
  </si>
  <si>
    <t>ELEKTRON BUSINESS 1 MCHJ-20208000305655954001-00401</t>
  </si>
  <si>
    <t>ЧП"Bahro`sh Trade" ХК-20208000905148371001-01017</t>
  </si>
  <si>
    <t>306908288</t>
  </si>
  <si>
    <t>Я ТТ Хасанов Халим-20218000805498245001-00205</t>
  </si>
  <si>
    <t>31508882340059</t>
  </si>
  <si>
    <t>ООО Биокосмикс-20208000005058332003-00440</t>
  </si>
  <si>
    <t>306334204</t>
  </si>
  <si>
    <t>YTT SHUKRILLOYEV ILHOM RAHIMOVICH-20218000405622633001-01187</t>
  </si>
  <si>
    <t>30101641050038</t>
  </si>
  <si>
    <t>BO`KA HALOL GO`SHT MChJ-20208000105604306001-00487</t>
  </si>
  <si>
    <t>310143609</t>
  </si>
  <si>
    <t>ECOTRADE HAUSE XK-20208000505613499001-00433</t>
  </si>
  <si>
    <t>310224031</t>
  </si>
  <si>
    <t>MD-IN ACTION XK-20208000605483831001-01125</t>
  </si>
  <si>
    <t>309232772</t>
  </si>
  <si>
    <t>FALCON LINE" хусусий корхонаси-20208000805146952001-00425</t>
  </si>
  <si>
    <t>ECOMARKET HOUSE-20208000205630738001-01183</t>
  </si>
  <si>
    <t>310365989</t>
  </si>
  <si>
    <t>Legion Yogo-20208000605600856001-01183</t>
  </si>
  <si>
    <t>310128371</t>
  </si>
  <si>
    <t>OOO OZIK OVKAT SAVDO-20208000500133616001-01017</t>
  </si>
  <si>
    <t>201054014</t>
  </si>
  <si>
    <t>ЧП SyTeCo-20208000804040947003-01095</t>
  </si>
  <si>
    <t>ЯККА ТАРТИБДАГИ ТАДБИРКОР-20218000205128361001-01121</t>
  </si>
  <si>
    <t>30102910222664</t>
  </si>
  <si>
    <t>MCHJ AZIYA WATER SERVICE-20208000405419590001-01072</t>
  </si>
  <si>
    <t>308726893</t>
  </si>
  <si>
    <t>YATT XASANOVA MUXAYYOXON XATAMJON QIZI-20218000105528520001-00544</t>
  </si>
  <si>
    <t>ООО Decomatik ART-20208000200949888001-01147</t>
  </si>
  <si>
    <t>305895505</t>
  </si>
  <si>
    <t>ИП ООО "RUBICON WIRELESS COMMUNICATION"-20214000600457927001-00451</t>
  </si>
  <si>
    <t>201501439</t>
  </si>
  <si>
    <t>ЯККА ТАРТИБДАГИ ТАДБИРКОР-20218000705662237001-00083</t>
  </si>
  <si>
    <t>30405954340038</t>
  </si>
  <si>
    <t>"COLOR BUILDING" МЧЖ-20208000904826253001-00997</t>
  </si>
  <si>
    <t>301459068</t>
  </si>
  <si>
    <t>ООО AZIA STARS SHOP-20208000405310263001-00672</t>
  </si>
  <si>
    <t>307952013</t>
  </si>
  <si>
    <t>"NOBELTRADE" OOO-20208000400925460001-01088</t>
  </si>
  <si>
    <t>305770108</t>
  </si>
  <si>
    <t>СП "SHO MAXIMAL INVEST"-20208000300946210001-00901</t>
  </si>
  <si>
    <t>305869726</t>
  </si>
  <si>
    <t>Тошкент Молия институт-23402000300100001010-00014</t>
  </si>
  <si>
    <t>201221691</t>
  </si>
  <si>
    <t>Пахтакор ФК МЧЖ-20208000500177295001-01121</t>
  </si>
  <si>
    <t>200896842</t>
  </si>
  <si>
    <t>ГФС ГКСИ и ТТРУз-20203000300135915004-00440</t>
  </si>
  <si>
    <t>200898364</t>
  </si>
  <si>
    <t>Тошкент шахар ИИББ хузуридаги Куриклаш бошкармаси-21596000300447995001-00014</t>
  </si>
  <si>
    <t>СП "TASHKEI INTERNATIONAL"ООО-20208000900192735001-00837</t>
  </si>
  <si>
    <t>201354154</t>
  </si>
  <si>
    <t>"AVTOTEXXIZMAT" МЧЖ-20208000500178030001-00416</t>
  </si>
  <si>
    <t>200797134</t>
  </si>
  <si>
    <t>"UNG PETRO" МЧЖ-20208000304735172005-00440</t>
  </si>
  <si>
    <t>300970850</t>
  </si>
  <si>
    <t>ГУП "Сувсоз"-22638000900101499500-00423</t>
  </si>
  <si>
    <t>201052713</t>
  </si>
  <si>
    <t>литр</t>
  </si>
  <si>
    <t>услуга</t>
  </si>
  <si>
    <t>усл.ед</t>
  </si>
  <si>
    <t>килограмм</t>
  </si>
  <si>
    <t>метр</t>
  </si>
  <si>
    <t>кВт</t>
  </si>
  <si>
    <t>кв.метр</t>
  </si>
  <si>
    <t>упаковка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</si>
  <si>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</si>
  <si>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</si>
  <si>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</si>
  <si>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Тест синовларини ўтказишга мўлжалланган катта сиғимли бино қурилишига лойиҳа-смета хужжат тайёрлаш</t>
  </si>
  <si>
    <t>Наманган вилояти инжиниринг компанияси</t>
  </si>
  <si>
    <t>Тошкент вилояти инжиниринг компанияси</t>
  </si>
  <si>
    <t>2024 йил июль</t>
  </si>
  <si>
    <t>2023 йил август</t>
  </si>
  <si>
    <t>Навоий вилояти инжиниринг компанияси</t>
  </si>
  <si>
    <t xml:space="preserve"> 2023 йилда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</si>
  <si>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>Ўзбекистон Республикаси Олий таълим, фан ва инновациялар вазирлиги ҳузуридаги Билим ва малакаларни баҳолаш агентлиги</t>
  </si>
  <si>
    <t xml:space="preserve"> 2023 йилда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</si>
  <si>
    <t>Фарғона вилояти инжиниринг компанияси</t>
  </si>
  <si>
    <t>2024 йил август</t>
  </si>
  <si>
    <t xml:space="preserve"> 2023 йилда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</si>
  <si>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t>4-чорак</t>
  </si>
  <si>
    <t>фельдъегерлик хизмати</t>
  </si>
  <si>
    <t>"HUDUDGAZTA`MINOT" AJ-23402000300100001010-00014</t>
  </si>
  <si>
    <t xml:space="preserve">Аккумулятор </t>
  </si>
  <si>
    <t>ISA MASTER GOLD MCHJ-20208000905559114001-00493</t>
  </si>
  <si>
    <t>309793503</t>
  </si>
  <si>
    <t>Бензонасос</t>
  </si>
  <si>
    <t>ЯТТ YULDASHEV MAKSUD MARUFOVICH-20218000400478769001-00433</t>
  </si>
  <si>
    <t>30508864320047</t>
  </si>
  <si>
    <t>Енгил автомобилларни таъмирлаш хизматлари</t>
  </si>
  <si>
    <t xml:space="preserve">Открытка </t>
  </si>
  <si>
    <t>Супурги</t>
  </si>
  <si>
    <t>HALOL FAYZ MAKON MCHJ-20208000205685993001-01123</t>
  </si>
  <si>
    <t>310725509</t>
  </si>
  <si>
    <t>Буквы объемные из полимерных материалов</t>
  </si>
  <si>
    <t>ИП "MIRAKBAROV M.M."-20218000005378552001-01037</t>
  </si>
  <si>
    <t>568166297</t>
  </si>
  <si>
    <t>2024 йил учун газета ва журналларга Обуна хизматлари</t>
  </si>
  <si>
    <t>Прямые договора- (ЗРУ-684, Ст-71, абз.-3, ПП-3953 пункт 16 согласно перечню приложения)</t>
  </si>
  <si>
    <t>OOO "INFORM POCHTA"-20208000504889135001-01095</t>
  </si>
  <si>
    <t>301843026</t>
  </si>
  <si>
    <t>Услуга по проведению сертификационных испытаний оборудования</t>
  </si>
  <si>
    <t xml:space="preserve">Прямые договора- (ЗРУ-684, Ст-71, абз.-7, </t>
  </si>
  <si>
    <t>Центр развития электронных технологий РУз-21506000605077492001-00014</t>
  </si>
  <si>
    <t>306328693</t>
  </si>
  <si>
    <t>ООО "UNITEL"-20208000900971325115-00974</t>
  </si>
  <si>
    <t>Солнечная станция</t>
  </si>
  <si>
    <t>Прямые договора-ЗРУ-684</t>
  </si>
  <si>
    <t>OOO SOLAR GRID SYSTEM-20214000805585411001-00421</t>
  </si>
  <si>
    <t>310007317</t>
  </si>
  <si>
    <t>Электроэнергия</t>
  </si>
  <si>
    <t>Бухоро ХЭТК АЖ-23402000300100001010-00014</t>
  </si>
  <si>
    <t>Флаги разноцветные</t>
  </si>
  <si>
    <t>YTT ABIRQULOVA DILRABO TO?LQIN QIZI-20218000505711968001-00450</t>
  </si>
  <si>
    <t>41608931540014</t>
  </si>
  <si>
    <t>шт</t>
  </si>
  <si>
    <t xml:space="preserve">Силикон </t>
  </si>
  <si>
    <t>KADAN PROJECT PROGRAMS MAS`ULIYATI CHEKLANGAN JAMIYAT-20208000305576119001-00439</t>
  </si>
  <si>
    <t>309937345</t>
  </si>
  <si>
    <t>Саморез</t>
  </si>
  <si>
    <t>TRADING VENTURE XK-20208000400422259001-00999</t>
  </si>
  <si>
    <t>303166677</t>
  </si>
  <si>
    <t>Щит распределительный</t>
  </si>
  <si>
    <t>OOO VOLTA-20208000900865300001-01028</t>
  </si>
  <si>
    <t>305455205</t>
  </si>
  <si>
    <t>Худудий электр тармоклари АЖ-23402000300100001010-00014</t>
  </si>
  <si>
    <t>Водосчетчик с импульсным выходом</t>
  </si>
  <si>
    <t>Afsona invest MCHJ-20208000300223641002-00974</t>
  </si>
  <si>
    <t>Услуга по пусконаладочным работам и монтажу солнечных электростанций и их модулей</t>
  </si>
  <si>
    <t>"ЕNERGOTEJASH SARMOYA" OOO-20208000500266962001-00981</t>
  </si>
  <si>
    <t>302752606</t>
  </si>
  <si>
    <t>Масло моторное</t>
  </si>
  <si>
    <t>ULGURJI SIFAT XIZMAT MCHJ-20208000200882704001-00433</t>
  </si>
  <si>
    <t>305559185</t>
  </si>
  <si>
    <t>Программное обеспечение в сфере информационных технологий</t>
  </si>
  <si>
    <t>UHOPKINS MCHJ-20208000305443510001-00083</t>
  </si>
  <si>
    <t>308904387</t>
  </si>
  <si>
    <t>"Киберхавфсизлик маркази" ДУК-20210000900953339002-01121</t>
  </si>
  <si>
    <t>Ручка канцелярская</t>
  </si>
  <si>
    <t>YTT MUXAMMEDOV ILXOMJON OBIDOVICH-20218000605703071001-01192</t>
  </si>
  <si>
    <t>30611881070010</t>
  </si>
  <si>
    <t>Бумажный пакет</t>
  </si>
  <si>
    <t>Ежедневник</t>
  </si>
  <si>
    <t>ИПRADJABBAYEV S.M-20218000205589679001-01037</t>
  </si>
  <si>
    <t>30612966600012</t>
  </si>
  <si>
    <t>Фильтр масляный</t>
  </si>
  <si>
    <t>BIG NEW BUSINESS 07 MCHJ-20208000905678519001-00450</t>
  </si>
  <si>
    <t>310676087</t>
  </si>
  <si>
    <t>прямые договора</t>
  </si>
  <si>
    <t>"GROSS INSURANCE" МЧЖ-20208000804944157237-01071</t>
  </si>
  <si>
    <t>Услуга по бланкопечатанию</t>
  </si>
  <si>
    <t>ООО SMARTPACK PRINT-20214000205143945002-01018</t>
  </si>
  <si>
    <t>Профиль металлический</t>
  </si>
  <si>
    <t>OOO Pipe Metal-20208000605489619001-01075</t>
  </si>
  <si>
    <t>309257076</t>
  </si>
  <si>
    <t>Монтажная пена</t>
  </si>
  <si>
    <t>ЧП TULANOV BEKZOD SHUXRAT O?G?LIАЗАНО-20218000005678488001-01125</t>
  </si>
  <si>
    <t>32408910270918</t>
  </si>
  <si>
    <t>GULISTAN-TEZKOR MCHJ-20208000405701428001-01042</t>
  </si>
  <si>
    <t>310830244</t>
  </si>
  <si>
    <t>Услуга по подготовке, обработке и представлению статистической информации</t>
  </si>
  <si>
    <t>Управления статистика г. Ташкента-20210000500127076001-00491</t>
  </si>
  <si>
    <t>201052784</t>
  </si>
  <si>
    <t>Услугa по обслуживанию и ремонту автоматических ворот</t>
  </si>
  <si>
    <t>ООО YANUS-STROY-20208000105106294001-01072</t>
  </si>
  <si>
    <t>306609145</t>
  </si>
  <si>
    <t>Модульный тепловой блок</t>
  </si>
  <si>
    <t>CHIRCHIQ ELEKTRO SYSTEM МЧЖ-20208000804559721001-00478</t>
  </si>
  <si>
    <t>300080771</t>
  </si>
  <si>
    <t>OOO "Sistemalar Poydevori"-20214000404112826001-00444</t>
  </si>
  <si>
    <t>203585389</t>
  </si>
  <si>
    <t>2020й28.04даги 4699-сон ПҚ, 9-банди,ЎзР РҲМваз..Ягона биллинг тизими орқали  амалга оширилган транзакция суммасининг 0,5 % и ўтказилмоқда</t>
  </si>
  <si>
    <t xml:space="preserve">юридик мажбурият </t>
  </si>
  <si>
    <t>ELEKTRON HUKUMAT LOYIHALARINI BOSHQARISH MARKAZI DAVLAT MUASSASASI</t>
  </si>
  <si>
    <t> 207322159</t>
  </si>
  <si>
    <t>Услуга по направлению в санаторно-курортные организации</t>
  </si>
  <si>
    <t>Прямые договора- (ЗРУ-684, Ст-71, абз.-5, )</t>
  </si>
  <si>
    <t>ОБШЕСТ.ФОНД.РЕКОНСТР.ИМАТ.ПОДДЕЯТ.РЕСП.САНАТОР.УЗБЕКИСТАН-20212000504697035001-00401</t>
  </si>
  <si>
    <t>206957444</t>
  </si>
  <si>
    <t>чел</t>
  </si>
  <si>
    <t>Цемент</t>
  </si>
  <si>
    <t>ЧП MAXI-MM-20208000405251550001-01148</t>
  </si>
  <si>
    <t>307555585</t>
  </si>
  <si>
    <t>қоп</t>
  </si>
  <si>
    <t>Водоэмульсия</t>
  </si>
  <si>
    <t>EXCHANGE COMMERCE XK-20208000405683674001-01183</t>
  </si>
  <si>
    <t>310710661</t>
  </si>
  <si>
    <t>Шпатлевка строительная</t>
  </si>
  <si>
    <t>Зеркало</t>
  </si>
  <si>
    <t>Известь гидравлическая</t>
  </si>
  <si>
    <t>Шланг для раковины</t>
  </si>
  <si>
    <t>Фольгоизол</t>
  </si>
  <si>
    <t>NEW WINNER FORISH xususiy korxonasi-20208000405452315001-01166</t>
  </si>
  <si>
    <t>308969195</t>
  </si>
  <si>
    <t>Услуга по изготовлению бланков с водяными знаками</t>
  </si>
  <si>
    <t>"O`ZR MARKAZIY BANKINING "DAVLAT BELGISI" ДУК-21596000305108789001-00014</t>
  </si>
  <si>
    <t>306612737</t>
  </si>
  <si>
    <t>VM-1042 21.09.23й  ЎзР таълим ташк.қабул қилиш бўйичаДК мажлиси 56-13-сон баёни 8-бандига ас-н абитуриентлардан ундирилган тўловнинг 50 % ўтказилмоқда</t>
  </si>
  <si>
    <t>Уз.Рес.ОваУМТВ хузур.Таълим муас.электрон таълимни жорий этиш маркази</t>
  </si>
  <si>
    <t> 302368039</t>
  </si>
  <si>
    <t xml:space="preserve">Ўзбекистон Республикаси Вазирлар Маҳкамасининг 2020 йил 17 сентябрдаги 562-сонли Қарорининг 3-бандига асосан </t>
  </si>
  <si>
    <t>Узб.Респуб.ВМ хузуридаги ДТМ хузуридаги Илмий-Укув амалий маркази</t>
  </si>
  <si>
    <t>Муҳр ва штамп ясаш</t>
  </si>
  <si>
    <t>Ўқув семинар ўтказиш хизматлари</t>
  </si>
  <si>
    <t>"TOSHKENT DAVLAT IQTISODIYOT UNIVERSITETI"-23402000300100001010-00014</t>
  </si>
  <si>
    <t>200794448</t>
  </si>
  <si>
    <t>Хизмат  гувохномаси</t>
  </si>
  <si>
    <t>Fan zargari MCHJ-20208000905603164001-00850</t>
  </si>
  <si>
    <t>310143821</t>
  </si>
  <si>
    <t>Бодринг (жалб қилинган ёпиқ режим ишчиларига)</t>
  </si>
  <si>
    <t>МЧЖ STEEL DREAM AMOR-20208000404598663001-00963</t>
  </si>
  <si>
    <t>300317370</t>
  </si>
  <si>
    <t>Помидор  (жалб қилинган ёпиқ режим ишчиларига)</t>
  </si>
  <si>
    <t>Пиёз  (жалб қилинган ёпиқ режим ишчиларига)</t>
  </si>
  <si>
    <t>Лавлаги  (жалб қилинган ёпиқ режим ишчиларига)</t>
  </si>
  <si>
    <t>Перец  (жалб қилинган ёпиқ режим ишчиларига)</t>
  </si>
  <si>
    <t>Гўшт (жалб қилинган ёпиқ режим ишчиларига)</t>
  </si>
  <si>
    <t>Сабзи  (жалб қилинган ёпиқ режим ишчиларига)</t>
  </si>
  <si>
    <t>Картошка  (жалб қилинган ёпиқ режим ишчиларига)</t>
  </si>
  <si>
    <t>Карам  (жалб қилинган ёпиқ режим ишчиларига)</t>
  </si>
  <si>
    <t>Баклажан  (жалб қилинган ёпиқ режим ишчиларига)</t>
  </si>
  <si>
    <t>"O`ZBEKTELEKOM" АЖ-20210000004074838141-00450</t>
  </si>
  <si>
    <t>VM-1042 21.09.23й ЎзР таълим ташк.қабул қилиш бўйича ДК мажлиси 56-13-сон баёни 8-б ас-н абитуриентлардан касбий, ижодий имтихон  учун тўловнинг 50 % ўтказилмоқда</t>
  </si>
  <si>
    <t>Олий таълим, фан ва инновациялар вазирлиги (Ўзбекистон Республикаси Олий ва Ўрта махсус  таълим вазирлиги)</t>
  </si>
  <si>
    <t> 201122744</t>
  </si>
  <si>
    <t xml:space="preserve"> 2023 йилда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</si>
  <si>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 xml:space="preserve"> Бюджетдан ташқари жамғарма маблағлари</t>
  </si>
  <si>
    <t>юридик мажбурият(ВМ баёнига асосан ўтказилган)</t>
  </si>
  <si>
    <r>
      <t xml:space="preserve"> 2023 йилда 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</si>
  <si>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Билим ва малакаларни баҳолаш агентлиги томонидан 2023 йилда қурилиш, реконструкция қилиш ва таъмирлаш ишлари бўйича танловлар (тендерлар) ўтказилмади</t>
  </si>
  <si>
    <t xml:space="preserve"> 2023 йилда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</si>
</sst>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[Red]\-#,##0.0\ "/>
    <numFmt numFmtId="165" formatCode="#,##0.0"/>
    <numFmt numFmtId="166" formatCode="#,##0.00\ _₽"/>
    <numFmt numFmtId="167" formatCode="0.0"/>
    <numFmt numFmtId="168" formatCode="_-* #,##0.00_р_._-;\-* #,##0.00_р_._-;_-* &quot;-&quot;??_р_._-;_-@_-"/>
  </numFmts>
  <fonts count="4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Arial"/>
      <family val="2"/>
    </font>
    <font>
      <sz val="16"/>
      <color rgb="FF333333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6"/>
      <color indexed="8"/>
      <name val="Calibri"/>
      <family val="2"/>
      <charset val="204"/>
    </font>
    <font>
      <sz val="14"/>
      <color rgb="FF333333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7" fillId="0" borderId="0"/>
    <xf numFmtId="43" fontId="40" fillId="0" borderId="0" applyFont="0" applyFill="0" applyBorder="0" applyAlignment="0" applyProtection="0"/>
  </cellStyleXfs>
  <cellXfs count="277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5" fillId="0" borderId="1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164" fontId="27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166" fontId="2" fillId="0" borderId="0" xfId="0" applyNumberFormat="1" applyFont="1" applyFill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Fill="1"/>
    <xf numFmtId="165" fontId="5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166" fontId="33" fillId="0" borderId="18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3" fontId="5" fillId="0" borderId="0" xfId="0" applyNumberFormat="1" applyFont="1" applyFill="1" applyAlignment="1">
      <alignment horizontal="center" vertical="top" wrapText="1"/>
    </xf>
    <xf numFmtId="49" fontId="33" fillId="0" borderId="18" xfId="0" applyNumberFormat="1" applyFont="1" applyBorder="1" applyAlignment="1">
      <alignment horizontal="center" vertical="center" wrapText="1"/>
    </xf>
    <xf numFmtId="3" fontId="33" fillId="0" borderId="18" xfId="0" applyNumberFormat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1" fontId="34" fillId="0" borderId="18" xfId="0" applyNumberFormat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1" fontId="33" fillId="0" borderId="19" xfId="0" applyNumberFormat="1" applyFont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4" fillId="0" borderId="18" xfId="5" applyFont="1" applyBorder="1" applyAlignment="1">
      <alignment horizontal="center" vertical="center" wrapText="1"/>
    </xf>
    <xf numFmtId="0" fontId="34" fillId="0" borderId="2" xfId="5" applyFont="1" applyBorder="1" applyAlignment="1">
      <alignment horizontal="center" vertical="center" wrapText="1"/>
    </xf>
    <xf numFmtId="0" fontId="34" fillId="0" borderId="9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9" fillId="0" borderId="18" xfId="5" applyFont="1" applyBorder="1" applyAlignment="1">
      <alignment horizontal="center" vertical="center" wrapText="1"/>
    </xf>
    <xf numFmtId="1" fontId="39" fillId="0" borderId="18" xfId="0" applyNumberFormat="1" applyFont="1" applyBorder="1" applyAlignment="1">
      <alignment horizontal="center" vertical="center" wrapText="1"/>
    </xf>
    <xf numFmtId="1" fontId="39" fillId="0" borderId="2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3" fontId="33" fillId="0" borderId="9" xfId="0" applyNumberFormat="1" applyFont="1" applyBorder="1" applyAlignment="1">
      <alignment horizontal="center" vertical="center" wrapText="1"/>
    </xf>
    <xf numFmtId="1" fontId="33" fillId="0" borderId="21" xfId="0" applyNumberFormat="1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 wrapText="1"/>
    </xf>
    <xf numFmtId="165" fontId="33" fillId="0" borderId="18" xfId="0" applyNumberFormat="1" applyFont="1" applyBorder="1" applyAlignment="1">
      <alignment horizontal="center" vertical="center" wrapText="1"/>
    </xf>
    <xf numFmtId="3" fontId="33" fillId="0" borderId="3" xfId="0" applyNumberFormat="1" applyFont="1" applyBorder="1" applyAlignment="1">
      <alignment horizontal="center" vertical="center" wrapText="1"/>
    </xf>
    <xf numFmtId="4" fontId="33" fillId="0" borderId="3" xfId="0" applyNumberFormat="1" applyFont="1" applyBorder="1" applyAlignment="1">
      <alignment horizontal="center" vertical="center" wrapText="1"/>
    </xf>
    <xf numFmtId="2" fontId="33" fillId="0" borderId="19" xfId="0" applyNumberFormat="1" applyFont="1" applyBorder="1" applyAlignment="1">
      <alignment horizontal="center" vertical="center" wrapText="1"/>
    </xf>
    <xf numFmtId="49" fontId="33" fillId="0" borderId="19" xfId="0" applyNumberFormat="1" applyFont="1" applyBorder="1" applyAlignment="1">
      <alignment horizontal="center" vertical="center" wrapText="1"/>
    </xf>
    <xf numFmtId="49" fontId="36" fillId="0" borderId="18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vertical="center" wrapText="1"/>
    </xf>
    <xf numFmtId="49" fontId="33" fillId="0" borderId="18" xfId="3" applyNumberFormat="1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3" xfId="3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6" fontId="33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3" fontId="5" fillId="0" borderId="18" xfId="0" applyNumberFormat="1" applyFont="1" applyBorder="1" applyAlignment="1">
      <alignment horizontal="left" vertical="top" wrapText="1"/>
    </xf>
    <xf numFmtId="3" fontId="5" fillId="0" borderId="18" xfId="0" applyNumberFormat="1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3" fontId="44" fillId="0" borderId="11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center" vertical="center" wrapText="1"/>
    </xf>
    <xf numFmtId="4" fontId="39" fillId="0" borderId="19" xfId="0" applyNumberFormat="1" applyFont="1" applyBorder="1" applyAlignment="1">
      <alignment horizontal="center" vertical="center" wrapText="1"/>
    </xf>
    <xf numFmtId="4" fontId="39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42" fillId="0" borderId="18" xfId="0" applyFont="1" applyBorder="1" applyAlignment="1">
      <alignment horizontal="center" vertical="center" wrapText="1"/>
    </xf>
    <xf numFmtId="168" fontId="35" fillId="0" borderId="9" xfId="6" applyNumberFormat="1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left" vertical="top" wrapText="1"/>
    </xf>
    <xf numFmtId="166" fontId="4" fillId="0" borderId="0" xfId="0" applyNumberFormat="1" applyFont="1" applyFill="1" applyAlignment="1">
      <alignment horizontal="center" vertical="center" wrapText="1"/>
    </xf>
    <xf numFmtId="166" fontId="44" fillId="0" borderId="18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</cellXfs>
  <cellStyles count="7">
    <cellStyle name="Normal" xfId="5" xr:uid="{053474C7-7CAA-4003-BBB9-59BEB15C6F2D}"/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_2012 йил иш режаси" xfId="2" xr:uid="{00000000-0005-0000-0000-000004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6" sqref="A6:G6"/>
    </sheetView>
  </sheetViews>
  <sheetFormatPr defaultColWidth="9.140625" defaultRowHeight="18.75" x14ac:dyDescent="0.3"/>
  <cols>
    <col min="1" max="1" width="6.7109375" style="6" customWidth="1"/>
    <col min="2" max="2" width="53.140625" style="6" customWidth="1"/>
    <col min="3" max="6" width="20.7109375" style="6" customWidth="1"/>
    <col min="7" max="7" width="34.4257812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 x14ac:dyDescent="0.3">
      <c r="F1" s="188" t="s">
        <v>82</v>
      </c>
      <c r="G1" s="189"/>
    </row>
    <row r="2" spans="1:30" x14ac:dyDescent="0.3">
      <c r="F2" s="190"/>
      <c r="G2" s="190"/>
    </row>
    <row r="3" spans="1:30" ht="4.5" customHeight="1" x14ac:dyDescent="0.3">
      <c r="F3" s="190"/>
      <c r="G3" s="190"/>
    </row>
    <row r="4" spans="1:30" x14ac:dyDescent="0.3">
      <c r="F4" s="190"/>
      <c r="G4" s="190"/>
    </row>
    <row r="5" spans="1:30" ht="3.75" customHeight="1" x14ac:dyDescent="0.3"/>
    <row r="6" spans="1:30" ht="57.6" customHeight="1" x14ac:dyDescent="0.3">
      <c r="A6" s="193" t="s">
        <v>1134</v>
      </c>
      <c r="B6" s="193"/>
      <c r="C6" s="193"/>
      <c r="D6" s="193"/>
      <c r="E6" s="193"/>
      <c r="F6" s="193"/>
      <c r="G6" s="193"/>
    </row>
    <row r="7" spans="1:30" x14ac:dyDescent="0.3">
      <c r="A7" s="194" t="s">
        <v>12</v>
      </c>
      <c r="B7" s="194"/>
      <c r="C7" s="194"/>
      <c r="D7" s="194"/>
      <c r="E7" s="194"/>
      <c r="F7" s="194"/>
      <c r="G7" s="194"/>
    </row>
    <row r="8" spans="1:30" x14ac:dyDescent="0.3">
      <c r="G8" s="9"/>
    </row>
    <row r="9" spans="1:30" ht="32.450000000000003" customHeight="1" x14ac:dyDescent="0.3">
      <c r="A9" s="195" t="s">
        <v>13</v>
      </c>
      <c r="B9" s="195" t="s">
        <v>185</v>
      </c>
      <c r="C9" s="195" t="s">
        <v>0</v>
      </c>
      <c r="D9" s="195"/>
      <c r="E9" s="195"/>
      <c r="F9" s="195"/>
      <c r="G9" s="195"/>
      <c r="H9" s="10"/>
      <c r="I9" s="10"/>
      <c r="J9" s="10"/>
      <c r="K9" s="10"/>
    </row>
    <row r="10" spans="1:30" x14ac:dyDescent="0.3">
      <c r="A10" s="195"/>
      <c r="B10" s="195"/>
      <c r="C10" s="195" t="s">
        <v>5</v>
      </c>
      <c r="D10" s="195" t="s">
        <v>1</v>
      </c>
      <c r="E10" s="195"/>
      <c r="F10" s="195"/>
      <c r="G10" s="195"/>
    </row>
    <row r="11" spans="1:30" ht="112.5" x14ac:dyDescent="0.3">
      <c r="A11" s="195"/>
      <c r="B11" s="195"/>
      <c r="C11" s="195"/>
      <c r="D11" s="7" t="s">
        <v>2</v>
      </c>
      <c r="E11" s="50" t="s">
        <v>89</v>
      </c>
      <c r="F11" s="7" t="s">
        <v>3</v>
      </c>
      <c r="G11" s="7" t="s">
        <v>4</v>
      </c>
    </row>
    <row r="12" spans="1:30" ht="28.5" hidden="1" customHeight="1" x14ac:dyDescent="0.3">
      <c r="A12" s="14" t="e">
        <f>+#REF!+1</f>
        <v>#REF!</v>
      </c>
      <c r="B12" s="15"/>
      <c r="C12" s="21"/>
      <c r="D12" s="14"/>
      <c r="E12" s="14"/>
      <c r="F12" s="14"/>
      <c r="G12" s="16"/>
    </row>
    <row r="13" spans="1:30" ht="28.5" hidden="1" customHeight="1" x14ac:dyDescent="0.3">
      <c r="A13" s="14" t="e">
        <f t="shared" ref="A13:A14" si="0">+A12+1</f>
        <v>#REF!</v>
      </c>
      <c r="B13" s="15"/>
      <c r="C13" s="21"/>
      <c r="D13" s="14"/>
      <c r="E13" s="14"/>
      <c r="F13" s="14"/>
      <c r="G13" s="16"/>
    </row>
    <row r="14" spans="1:30" ht="28.5" hidden="1" customHeight="1" x14ac:dyDescent="0.3">
      <c r="A14" s="14" t="e">
        <f t="shared" si="0"/>
        <v>#REF!</v>
      </c>
      <c r="B14" s="15"/>
      <c r="C14" s="21"/>
      <c r="D14" s="14"/>
      <c r="E14" s="14"/>
      <c r="F14" s="14"/>
      <c r="G14" s="16"/>
    </row>
    <row r="15" spans="1:30" ht="64.5" customHeight="1" x14ac:dyDescent="0.3">
      <c r="A15" s="17" t="s">
        <v>190</v>
      </c>
      <c r="B15" s="19" t="s">
        <v>1135</v>
      </c>
      <c r="C15" s="109">
        <f>D15+E15+F15</f>
        <v>20773906.100000001</v>
      </c>
      <c r="D15" s="109">
        <v>10675825</v>
      </c>
      <c r="E15" s="109">
        <v>2668487.7999999998</v>
      </c>
      <c r="F15" s="109">
        <v>7429593.2999999998</v>
      </c>
      <c r="G15" s="17">
        <v>0</v>
      </c>
    </row>
    <row r="16" spans="1:30" s="13" customFormat="1" ht="28.5" customHeight="1" x14ac:dyDescent="0.3">
      <c r="A16" s="191" t="s">
        <v>18</v>
      </c>
      <c r="B16" s="192"/>
      <c r="C16" s="109">
        <f>D16+E16+F16</f>
        <v>20773906.100000001</v>
      </c>
      <c r="D16" s="109">
        <v>10675825</v>
      </c>
      <c r="E16" s="109">
        <v>2668487.7999999998</v>
      </c>
      <c r="F16" s="109">
        <v>7429593.2999999998</v>
      </c>
      <c r="G16" s="17"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8" customWidth="1"/>
    <col min="2" max="3" width="11.5703125" style="38" bestFit="1" customWidth="1"/>
    <col min="4" max="4" width="14.42578125" style="38" customWidth="1"/>
    <col min="5" max="5" width="16" style="38" bestFit="1" customWidth="1"/>
    <col min="6" max="6" width="15.28515625" style="38" bestFit="1" customWidth="1"/>
    <col min="7" max="7" width="13.7109375" style="38" customWidth="1"/>
    <col min="8" max="8" width="14.5703125" style="38" customWidth="1"/>
    <col min="9" max="9" width="12.28515625" style="38" customWidth="1"/>
    <col min="10" max="10" width="12.7109375" style="38" customWidth="1"/>
    <col min="11" max="11" width="12" style="38" customWidth="1"/>
    <col min="12" max="12" width="14.85546875" style="38" customWidth="1"/>
    <col min="13" max="16384" width="9.140625" style="38"/>
  </cols>
  <sheetData>
    <row r="1" spans="1:18" ht="63.75" customHeight="1" x14ac:dyDescent="0.25">
      <c r="I1" s="244" t="s">
        <v>156</v>
      </c>
      <c r="J1" s="244"/>
      <c r="K1" s="244"/>
      <c r="L1" s="244"/>
    </row>
    <row r="4" spans="1:18" ht="48" customHeight="1" x14ac:dyDescent="0.25">
      <c r="A4" s="238" t="s">
        <v>157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6" spans="1:18" x14ac:dyDescent="0.25">
      <c r="A6" s="242" t="s">
        <v>13</v>
      </c>
      <c r="B6" s="242" t="s">
        <v>158</v>
      </c>
      <c r="C6" s="242" t="s">
        <v>159</v>
      </c>
      <c r="D6" s="242" t="s">
        <v>160</v>
      </c>
      <c r="E6" s="242" t="s">
        <v>161</v>
      </c>
      <c r="F6" s="242" t="s">
        <v>162</v>
      </c>
      <c r="G6" s="242" t="s">
        <v>163</v>
      </c>
      <c r="H6" s="242" t="s">
        <v>164</v>
      </c>
      <c r="I6" s="239" t="s">
        <v>165</v>
      </c>
      <c r="J6" s="240"/>
      <c r="K6" s="241"/>
      <c r="L6" s="242" t="s">
        <v>166</v>
      </c>
      <c r="M6" s="81"/>
      <c r="N6" s="81"/>
      <c r="O6" s="81"/>
      <c r="P6" s="81"/>
      <c r="Q6" s="81"/>
      <c r="R6" s="81"/>
    </row>
    <row r="7" spans="1:18" ht="28.5" x14ac:dyDescent="0.25">
      <c r="A7" s="243"/>
      <c r="B7" s="243"/>
      <c r="C7" s="243"/>
      <c r="D7" s="243"/>
      <c r="E7" s="243"/>
      <c r="F7" s="243"/>
      <c r="G7" s="243"/>
      <c r="H7" s="243"/>
      <c r="I7" s="78" t="s">
        <v>167</v>
      </c>
      <c r="J7" s="78" t="s">
        <v>168</v>
      </c>
      <c r="K7" s="78" t="s">
        <v>169</v>
      </c>
      <c r="L7" s="243"/>
      <c r="M7" s="81"/>
      <c r="N7" s="81"/>
      <c r="O7" s="81"/>
      <c r="P7" s="81"/>
      <c r="Q7" s="81"/>
      <c r="R7" s="81"/>
    </row>
    <row r="8" spans="1:18" x14ac:dyDescent="0.25">
      <c r="A8" s="82"/>
      <c r="B8" s="82"/>
      <c r="C8" s="82"/>
      <c r="D8" s="68"/>
      <c r="E8" s="68"/>
      <c r="F8" s="68"/>
      <c r="G8" s="68"/>
      <c r="H8" s="68"/>
      <c r="I8" s="68"/>
      <c r="J8" s="68"/>
      <c r="K8" s="68"/>
      <c r="L8" s="68"/>
      <c r="M8" s="81"/>
      <c r="N8" s="81"/>
      <c r="O8" s="81"/>
      <c r="P8" s="81"/>
      <c r="Q8" s="81"/>
      <c r="R8" s="81"/>
    </row>
    <row r="9" spans="1:18" x14ac:dyDescent="0.25">
      <c r="A9" s="82"/>
      <c r="B9" s="82"/>
      <c r="C9" s="82"/>
      <c r="D9" s="68"/>
      <c r="E9" s="68"/>
      <c r="F9" s="68"/>
      <c r="G9" s="68"/>
      <c r="H9" s="68"/>
      <c r="I9" s="68"/>
      <c r="J9" s="68"/>
      <c r="K9" s="68"/>
      <c r="L9" s="68"/>
      <c r="M9" s="81"/>
      <c r="N9" s="81"/>
      <c r="O9" s="81"/>
      <c r="P9" s="81"/>
      <c r="Q9" s="81"/>
      <c r="R9" s="81"/>
    </row>
    <row r="10" spans="1:18" x14ac:dyDescent="0.25">
      <c r="A10" s="82"/>
      <c r="B10" s="82"/>
      <c r="C10" s="82"/>
      <c r="D10" s="68"/>
      <c r="E10" s="68"/>
      <c r="F10" s="68"/>
      <c r="G10" s="68"/>
      <c r="H10" s="68"/>
      <c r="I10" s="68"/>
      <c r="J10" s="68"/>
      <c r="K10" s="68"/>
      <c r="L10" s="68"/>
      <c r="M10" s="81"/>
      <c r="N10" s="81"/>
      <c r="O10" s="81"/>
      <c r="P10" s="81"/>
      <c r="Q10" s="81"/>
      <c r="R10" s="81"/>
    </row>
    <row r="11" spans="1:18" x14ac:dyDescent="0.25">
      <c r="A11" s="82"/>
      <c r="B11" s="82"/>
      <c r="C11" s="82"/>
      <c r="D11" s="68"/>
      <c r="E11" s="68"/>
      <c r="F11" s="68"/>
      <c r="G11" s="68"/>
      <c r="H11" s="68"/>
      <c r="I11" s="68"/>
      <c r="J11" s="68"/>
      <c r="K11" s="68"/>
      <c r="L11" s="68"/>
      <c r="M11" s="81"/>
      <c r="N11" s="81"/>
      <c r="O11" s="81"/>
      <c r="P11" s="81"/>
      <c r="Q11" s="81"/>
      <c r="R11" s="81"/>
    </row>
    <row r="12" spans="1:18" x14ac:dyDescent="0.25">
      <c r="A12" s="82"/>
      <c r="B12" s="82"/>
      <c r="C12" s="82"/>
      <c r="D12" s="68"/>
      <c r="E12" s="68"/>
      <c r="F12" s="68"/>
      <c r="G12" s="68"/>
      <c r="H12" s="68"/>
      <c r="I12" s="68"/>
      <c r="J12" s="68"/>
      <c r="K12" s="68"/>
      <c r="L12" s="68"/>
      <c r="M12" s="81"/>
      <c r="N12" s="81"/>
      <c r="O12" s="81"/>
      <c r="P12" s="81"/>
      <c r="Q12" s="81"/>
      <c r="R12" s="81"/>
    </row>
    <row r="13" spans="1:18" x14ac:dyDescent="0.25">
      <c r="A13" s="82"/>
      <c r="B13" s="82"/>
      <c r="C13" s="82"/>
      <c r="D13" s="68"/>
      <c r="E13" s="68"/>
      <c r="F13" s="68"/>
      <c r="G13" s="68"/>
      <c r="H13" s="68"/>
      <c r="I13" s="68"/>
      <c r="J13" s="68"/>
      <c r="K13" s="68"/>
      <c r="L13" s="68"/>
      <c r="M13" s="81"/>
      <c r="N13" s="81"/>
      <c r="O13" s="81"/>
      <c r="P13" s="81"/>
      <c r="Q13" s="81"/>
      <c r="R13" s="81"/>
    </row>
    <row r="14" spans="1:18" x14ac:dyDescent="0.25">
      <c r="A14" s="82"/>
      <c r="B14" s="82"/>
      <c r="C14" s="82"/>
      <c r="D14" s="68"/>
      <c r="E14" s="68"/>
      <c r="F14" s="68"/>
      <c r="G14" s="68"/>
      <c r="H14" s="68"/>
      <c r="I14" s="68"/>
      <c r="J14" s="68"/>
      <c r="K14" s="68"/>
      <c r="L14" s="68"/>
      <c r="M14" s="81"/>
      <c r="N14" s="81"/>
      <c r="O14" s="81"/>
      <c r="P14" s="81"/>
      <c r="Q14" s="81"/>
      <c r="R14" s="81"/>
    </row>
    <row r="15" spans="1:18" x14ac:dyDescent="0.25">
      <c r="A15" s="82"/>
      <c r="B15" s="82"/>
      <c r="C15" s="82"/>
      <c r="D15" s="68"/>
      <c r="E15" s="68"/>
      <c r="F15" s="68"/>
      <c r="G15" s="68"/>
      <c r="H15" s="68"/>
      <c r="I15" s="68"/>
      <c r="J15" s="68"/>
      <c r="K15" s="68"/>
      <c r="L15" s="68"/>
      <c r="M15" s="81"/>
      <c r="N15" s="81"/>
      <c r="O15" s="81"/>
      <c r="P15" s="81"/>
      <c r="Q15" s="81"/>
      <c r="R15" s="81"/>
    </row>
    <row r="16" spans="1:18" x14ac:dyDescent="0.2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4:18" x14ac:dyDescent="0.25"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4:18" x14ac:dyDescent="0.25"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4:18" x14ac:dyDescent="0.25"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4:18" x14ac:dyDescent="0.25"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4:18" x14ac:dyDescent="0.25"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</row>
    <row r="22" spans="4:18" x14ac:dyDescent="0.25"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4:18" x14ac:dyDescent="0.25"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4:18" x14ac:dyDescent="0.25"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4:18" x14ac:dyDescent="0.25"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  <row r="26" spans="4:18" x14ac:dyDescent="0.25"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8" customWidth="1"/>
    <col min="2" max="2" width="46" style="38" customWidth="1"/>
    <col min="3" max="3" width="18" style="38" customWidth="1"/>
    <col min="4" max="4" width="44.5703125" style="38" customWidth="1"/>
    <col min="5" max="16384" width="9.140625" style="38"/>
  </cols>
  <sheetData>
    <row r="1" spans="1:4" ht="66" customHeight="1" x14ac:dyDescent="0.25">
      <c r="D1" s="64" t="s">
        <v>170</v>
      </c>
    </row>
    <row r="2" spans="1:4" ht="67.5" customHeight="1" x14ac:dyDescent="0.25">
      <c r="A2" s="235" t="s">
        <v>171</v>
      </c>
      <c r="B2" s="235"/>
      <c r="C2" s="235"/>
      <c r="D2" s="235"/>
    </row>
    <row r="4" spans="1:4" ht="30.75" customHeight="1" x14ac:dyDescent="0.25">
      <c r="A4" s="83" t="s">
        <v>13</v>
      </c>
      <c r="B4" s="83" t="s">
        <v>49</v>
      </c>
      <c r="C4" s="83" t="s">
        <v>47</v>
      </c>
      <c r="D4" s="83" t="s">
        <v>172</v>
      </c>
    </row>
    <row r="5" spans="1:4" x14ac:dyDescent="0.25">
      <c r="A5" s="84">
        <v>1</v>
      </c>
      <c r="B5" s="84"/>
      <c r="C5" s="84"/>
      <c r="D5" s="84"/>
    </row>
    <row r="6" spans="1:4" x14ac:dyDescent="0.25">
      <c r="A6" s="84">
        <f>+A5+1</f>
        <v>2</v>
      </c>
      <c r="B6" s="85"/>
      <c r="C6" s="85"/>
      <c r="D6" s="86"/>
    </row>
    <row r="7" spans="1:4" x14ac:dyDescent="0.25">
      <c r="A7" s="84">
        <f t="shared" ref="A7:A14" si="0">+A6+1</f>
        <v>3</v>
      </c>
      <c r="B7" s="85"/>
      <c r="C7" s="85"/>
      <c r="D7" s="86"/>
    </row>
    <row r="8" spans="1:4" x14ac:dyDescent="0.25">
      <c r="A8" s="84">
        <f t="shared" si="0"/>
        <v>4</v>
      </c>
      <c r="B8" s="85"/>
      <c r="C8" s="85"/>
      <c r="D8" s="86"/>
    </row>
    <row r="9" spans="1:4" x14ac:dyDescent="0.25">
      <c r="A9" s="84">
        <f t="shared" si="0"/>
        <v>5</v>
      </c>
      <c r="B9" s="85"/>
      <c r="C9" s="85"/>
      <c r="D9" s="86"/>
    </row>
    <row r="10" spans="1:4" x14ac:dyDescent="0.25">
      <c r="A10" s="84">
        <f t="shared" si="0"/>
        <v>6</v>
      </c>
      <c r="B10" s="85"/>
      <c r="C10" s="85"/>
      <c r="D10" s="86"/>
    </row>
    <row r="11" spans="1:4" x14ac:dyDescent="0.25">
      <c r="A11" s="84">
        <f t="shared" si="0"/>
        <v>7</v>
      </c>
      <c r="B11" s="85"/>
      <c r="C11" s="85"/>
      <c r="D11" s="86"/>
    </row>
    <row r="12" spans="1:4" x14ac:dyDescent="0.25">
      <c r="A12" s="84">
        <f t="shared" si="0"/>
        <v>8</v>
      </c>
      <c r="B12" s="85"/>
      <c r="C12" s="85"/>
      <c r="D12" s="86"/>
    </row>
    <row r="13" spans="1:4" x14ac:dyDescent="0.25">
      <c r="A13" s="84">
        <f t="shared" si="0"/>
        <v>9</v>
      </c>
      <c r="B13" s="85"/>
      <c r="C13" s="85"/>
      <c r="D13" s="86"/>
    </row>
    <row r="14" spans="1:4" x14ac:dyDescent="0.25">
      <c r="A14" s="84">
        <f t="shared" si="0"/>
        <v>10</v>
      </c>
      <c r="B14" s="85"/>
      <c r="C14" s="85"/>
      <c r="D14" s="8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8" customWidth="1"/>
    <col min="2" max="2" width="38.42578125" style="38" customWidth="1"/>
    <col min="3" max="3" width="22.140625" style="38" customWidth="1"/>
    <col min="4" max="4" width="47.28515625" style="38" customWidth="1"/>
    <col min="5" max="16384" width="9.140625" style="38"/>
  </cols>
  <sheetData>
    <row r="1" spans="1:4" ht="60" customHeight="1" x14ac:dyDescent="0.25">
      <c r="D1" s="64" t="s">
        <v>173</v>
      </c>
    </row>
    <row r="2" spans="1:4" ht="64.5" customHeight="1" x14ac:dyDescent="0.25">
      <c r="A2" s="235" t="s">
        <v>174</v>
      </c>
      <c r="B2" s="235"/>
      <c r="C2" s="235"/>
      <c r="D2" s="235"/>
    </row>
    <row r="4" spans="1:4" ht="30.75" customHeight="1" x14ac:dyDescent="0.25">
      <c r="A4" s="83" t="s">
        <v>13</v>
      </c>
      <c r="B4" s="83" t="s">
        <v>49</v>
      </c>
      <c r="C4" s="83" t="s">
        <v>47</v>
      </c>
      <c r="D4" s="83" t="s">
        <v>172</v>
      </c>
    </row>
    <row r="5" spans="1:4" x14ac:dyDescent="0.25">
      <c r="A5" s="84">
        <v>1</v>
      </c>
      <c r="B5" s="84"/>
      <c r="C5" s="84"/>
      <c r="D5" s="84"/>
    </row>
    <row r="6" spans="1:4" x14ac:dyDescent="0.25">
      <c r="A6" s="84">
        <f>+A5+1</f>
        <v>2</v>
      </c>
      <c r="B6" s="85"/>
      <c r="C6" s="85"/>
      <c r="D6" s="86"/>
    </row>
    <row r="7" spans="1:4" x14ac:dyDescent="0.25">
      <c r="A7" s="84">
        <f t="shared" ref="A7:A14" si="0">+A6+1</f>
        <v>3</v>
      </c>
      <c r="B7" s="85"/>
      <c r="C7" s="85"/>
      <c r="D7" s="86"/>
    </row>
    <row r="8" spans="1:4" x14ac:dyDescent="0.25">
      <c r="A8" s="84">
        <f t="shared" si="0"/>
        <v>4</v>
      </c>
      <c r="B8" s="85"/>
      <c r="C8" s="85"/>
      <c r="D8" s="86"/>
    </row>
    <row r="9" spans="1:4" x14ac:dyDescent="0.25">
      <c r="A9" s="84">
        <f t="shared" si="0"/>
        <v>5</v>
      </c>
      <c r="B9" s="85"/>
      <c r="C9" s="85"/>
      <c r="D9" s="86"/>
    </row>
    <row r="10" spans="1:4" x14ac:dyDescent="0.25">
      <c r="A10" s="84">
        <f t="shared" si="0"/>
        <v>6</v>
      </c>
      <c r="B10" s="85"/>
      <c r="C10" s="85"/>
      <c r="D10" s="86"/>
    </row>
    <row r="11" spans="1:4" x14ac:dyDescent="0.25">
      <c r="A11" s="84">
        <f t="shared" si="0"/>
        <v>7</v>
      </c>
      <c r="B11" s="85"/>
      <c r="C11" s="85"/>
      <c r="D11" s="86"/>
    </row>
    <row r="12" spans="1:4" x14ac:dyDescent="0.25">
      <c r="A12" s="84">
        <f t="shared" si="0"/>
        <v>8</v>
      </c>
      <c r="B12" s="85"/>
      <c r="C12" s="85"/>
      <c r="D12" s="86"/>
    </row>
    <row r="13" spans="1:4" x14ac:dyDescent="0.25">
      <c r="A13" s="84">
        <f t="shared" si="0"/>
        <v>9</v>
      </c>
      <c r="B13" s="85"/>
      <c r="C13" s="85"/>
      <c r="D13" s="86"/>
    </row>
    <row r="14" spans="1:4" x14ac:dyDescent="0.25">
      <c r="A14" s="84">
        <f t="shared" si="0"/>
        <v>10</v>
      </c>
      <c r="B14" s="85"/>
      <c r="C14" s="85"/>
      <c r="D14" s="8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8"/>
    <col min="2" max="2" width="52.85546875" style="38" customWidth="1"/>
    <col min="3" max="3" width="20.85546875" style="38" customWidth="1"/>
    <col min="4" max="4" width="55.85546875" style="38" customWidth="1"/>
    <col min="5" max="16384" width="9.140625" style="38"/>
  </cols>
  <sheetData>
    <row r="1" spans="1:10" ht="78.75" x14ac:dyDescent="0.25">
      <c r="A1" s="87"/>
      <c r="B1" s="88"/>
      <c r="C1" s="87"/>
      <c r="D1" s="89" t="s">
        <v>175</v>
      </c>
    </row>
    <row r="2" spans="1:10" ht="72.75" customHeight="1" x14ac:dyDescent="0.25">
      <c r="A2" s="235" t="s">
        <v>176</v>
      </c>
      <c r="B2" s="235"/>
      <c r="C2" s="235"/>
      <c r="D2" s="235"/>
      <c r="E2" s="90"/>
      <c r="F2" s="90"/>
      <c r="G2" s="90"/>
      <c r="H2" s="90"/>
      <c r="I2" s="90"/>
      <c r="J2" s="90"/>
    </row>
    <row r="3" spans="1:10" ht="19.5" x14ac:dyDescent="0.25">
      <c r="A3" s="246" t="s">
        <v>177</v>
      </c>
      <c r="B3" s="246"/>
      <c r="C3" s="246"/>
      <c r="D3" s="246"/>
    </row>
    <row r="4" spans="1:10" ht="18.75" x14ac:dyDescent="0.25">
      <c r="A4" s="87"/>
      <c r="B4" s="87"/>
      <c r="C4" s="87"/>
      <c r="D4" s="87"/>
    </row>
    <row r="5" spans="1:10" ht="24.75" customHeight="1" x14ac:dyDescent="0.25">
      <c r="A5" s="247" t="s">
        <v>13</v>
      </c>
      <c r="B5" s="247" t="s">
        <v>178</v>
      </c>
      <c r="C5" s="247" t="s">
        <v>179</v>
      </c>
      <c r="D5" s="247" t="s">
        <v>180</v>
      </c>
    </row>
    <row r="6" spans="1:10" ht="26.25" customHeight="1" x14ac:dyDescent="0.25">
      <c r="A6" s="247"/>
      <c r="B6" s="247"/>
      <c r="C6" s="247"/>
      <c r="D6" s="247"/>
    </row>
    <row r="7" spans="1:10" ht="18.75" x14ac:dyDescent="0.25">
      <c r="A7" s="91"/>
      <c r="B7" s="92"/>
      <c r="C7" s="92"/>
      <c r="D7" s="92"/>
    </row>
    <row r="8" spans="1:10" ht="18.75" x14ac:dyDescent="0.25">
      <c r="A8" s="91"/>
      <c r="B8" s="93"/>
      <c r="C8" s="91"/>
      <c r="D8" s="91"/>
    </row>
    <row r="9" spans="1:10" ht="18.75" x14ac:dyDescent="0.25">
      <c r="A9" s="91"/>
      <c r="B9" s="93"/>
      <c r="C9" s="92"/>
      <c r="D9" s="92"/>
    </row>
    <row r="10" spans="1:10" ht="18.75" x14ac:dyDescent="0.25">
      <c r="A10" s="91"/>
      <c r="B10" s="93"/>
      <c r="C10" s="92"/>
      <c r="D10" s="92"/>
    </row>
    <row r="11" spans="1:10" ht="18.75" x14ac:dyDescent="0.25">
      <c r="A11" s="91"/>
      <c r="B11" s="93"/>
      <c r="C11" s="91"/>
      <c r="D11" s="92"/>
    </row>
    <row r="12" spans="1:10" ht="18.75" x14ac:dyDescent="0.25">
      <c r="A12" s="91"/>
      <c r="B12" s="92"/>
      <c r="C12" s="92"/>
      <c r="D12" s="92"/>
    </row>
    <row r="15" spans="1:10" ht="15.75" customHeight="1" x14ac:dyDescent="0.25">
      <c r="A15" s="245" t="s">
        <v>181</v>
      </c>
      <c r="B15" s="245"/>
      <c r="C15" s="245"/>
      <c r="D15" s="245"/>
    </row>
    <row r="16" spans="1:10" x14ac:dyDescent="0.25">
      <c r="A16" s="245"/>
      <c r="B16" s="245"/>
      <c r="C16" s="245"/>
      <c r="D16" s="245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zoomScaleNormal="100" workbookViewId="0">
      <selection activeCell="D5" sqref="D5"/>
    </sheetView>
  </sheetViews>
  <sheetFormatPr defaultRowHeight="15" x14ac:dyDescent="0.25"/>
  <cols>
    <col min="1" max="1" width="6.7109375" style="38" customWidth="1"/>
    <col min="2" max="2" width="24.7109375" style="38" customWidth="1"/>
    <col min="3" max="3" width="14.5703125" style="38" customWidth="1"/>
    <col min="4" max="6" width="27.42578125" style="38" customWidth="1"/>
    <col min="7" max="7" width="11" style="38" customWidth="1"/>
    <col min="8" max="8" width="18" style="38" customWidth="1"/>
    <col min="9" max="9" width="12.42578125" style="38" customWidth="1"/>
    <col min="10" max="10" width="13.7109375" style="38" customWidth="1"/>
    <col min="11" max="11" width="14.85546875" style="38" customWidth="1"/>
    <col min="12" max="16384" width="9.140625" style="38"/>
  </cols>
  <sheetData>
    <row r="1" spans="1:11" ht="66" customHeight="1" x14ac:dyDescent="0.25">
      <c r="A1" s="6"/>
      <c r="B1" s="6"/>
      <c r="C1" s="6"/>
      <c r="D1" s="6"/>
      <c r="E1" s="6"/>
      <c r="H1" s="205" t="s">
        <v>87</v>
      </c>
      <c r="I1" s="190"/>
      <c r="J1" s="190"/>
      <c r="K1" s="190"/>
    </row>
    <row r="2" spans="1:11" ht="18.75" x14ac:dyDescent="0.25">
      <c r="A2" s="6"/>
      <c r="B2" s="6"/>
      <c r="C2" s="6"/>
      <c r="D2" s="6"/>
      <c r="E2" s="6"/>
      <c r="I2" s="190"/>
      <c r="J2" s="190"/>
      <c r="K2" s="190"/>
    </row>
    <row r="3" spans="1:11" ht="63" customHeight="1" x14ac:dyDescent="0.25">
      <c r="A3" s="193" t="s">
        <v>1290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8.75" x14ac:dyDescent="0.25">
      <c r="A4" s="194" t="s">
        <v>26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37.5" x14ac:dyDescent="0.25">
      <c r="A5" s="6"/>
      <c r="B5" s="12" t="s">
        <v>27</v>
      </c>
      <c r="C5" s="12"/>
      <c r="D5" s="6"/>
      <c r="E5" s="6"/>
      <c r="F5" s="6"/>
      <c r="G5" s="6"/>
      <c r="H5" s="6"/>
      <c r="I5" s="6"/>
      <c r="J5" s="6"/>
      <c r="K5" s="33"/>
    </row>
    <row r="6" spans="1:11" s="60" customFormat="1" ht="35.25" customHeight="1" x14ac:dyDescent="0.25">
      <c r="A6" s="258" t="s">
        <v>13</v>
      </c>
      <c r="B6" s="258" t="s">
        <v>22</v>
      </c>
      <c r="C6" s="258" t="s">
        <v>47</v>
      </c>
      <c r="D6" s="258" t="s">
        <v>30</v>
      </c>
      <c r="E6" s="258" t="s">
        <v>33</v>
      </c>
      <c r="F6" s="258" t="s">
        <v>70</v>
      </c>
      <c r="G6" s="258" t="s">
        <v>25</v>
      </c>
      <c r="H6" s="258"/>
      <c r="I6" s="258" t="s">
        <v>75</v>
      </c>
      <c r="J6" s="258"/>
      <c r="K6" s="258"/>
    </row>
    <row r="7" spans="1:11" s="60" customFormat="1" ht="48" customHeight="1" x14ac:dyDescent="0.25">
      <c r="A7" s="258"/>
      <c r="B7" s="258"/>
      <c r="C7" s="258"/>
      <c r="D7" s="258"/>
      <c r="E7" s="258"/>
      <c r="F7" s="258"/>
      <c r="G7" s="59" t="s">
        <v>29</v>
      </c>
      <c r="H7" s="59" t="s">
        <v>19</v>
      </c>
      <c r="I7" s="59" t="s">
        <v>76</v>
      </c>
      <c r="J7" s="59" t="s">
        <v>77</v>
      </c>
      <c r="K7" s="59" t="s">
        <v>78</v>
      </c>
    </row>
    <row r="8" spans="1:11" ht="18.75" customHeight="1" x14ac:dyDescent="0.25">
      <c r="A8" s="61">
        <v>1</v>
      </c>
      <c r="B8" s="259" t="s">
        <v>91</v>
      </c>
      <c r="C8" s="260"/>
      <c r="D8" s="260"/>
      <c r="E8" s="260"/>
      <c r="F8" s="260"/>
      <c r="G8" s="260"/>
      <c r="H8" s="260"/>
      <c r="I8" s="260"/>
      <c r="J8" s="260"/>
      <c r="K8" s="261"/>
    </row>
    <row r="9" spans="1:11" ht="18.75" x14ac:dyDescent="0.25">
      <c r="A9" s="30">
        <f>+A8+1</f>
        <v>2</v>
      </c>
      <c r="B9" s="31"/>
      <c r="C9" s="31"/>
      <c r="D9" s="30"/>
      <c r="E9" s="30"/>
      <c r="F9" s="30"/>
      <c r="G9" s="30"/>
      <c r="H9" s="30"/>
      <c r="I9" s="30"/>
      <c r="J9" s="30"/>
      <c r="K9" s="32"/>
    </row>
    <row r="10" spans="1:11" ht="18.75" x14ac:dyDescent="0.25">
      <c r="A10" s="30">
        <f t="shared" ref="A10" si="0">+A9+1</f>
        <v>3</v>
      </c>
      <c r="B10" s="31"/>
      <c r="C10" s="31"/>
      <c r="D10" s="30"/>
      <c r="E10" s="30"/>
      <c r="F10" s="30"/>
      <c r="G10" s="30"/>
      <c r="H10" s="30"/>
      <c r="I10" s="30"/>
      <c r="J10" s="30"/>
      <c r="K10" s="32"/>
    </row>
    <row r="11" spans="1:11" ht="18.75" x14ac:dyDescent="0.25">
      <c r="A11" s="195" t="s">
        <v>18</v>
      </c>
      <c r="B11" s="195"/>
      <c r="C11" s="58" t="s">
        <v>74</v>
      </c>
      <c r="D11" s="58">
        <f t="shared" ref="D11:I11" si="1">SUM(D8:D10)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v>0</v>
      </c>
      <c r="K11" s="58">
        <f>SUM(K8:K10)</f>
        <v>0</v>
      </c>
    </row>
    <row r="13" spans="1:11" ht="18.75" x14ac:dyDescent="0.25">
      <c r="A13" s="6"/>
      <c r="B13" s="57" t="s">
        <v>28</v>
      </c>
      <c r="C13" s="12"/>
      <c r="D13" s="6"/>
      <c r="E13" s="6"/>
      <c r="F13" s="33"/>
      <c r="G13" s="33"/>
      <c r="H13" s="33"/>
      <c r="I13" s="6"/>
      <c r="J13" s="6"/>
      <c r="K13" s="33"/>
    </row>
    <row r="14" spans="1:11" ht="15" customHeight="1" x14ac:dyDescent="0.25">
      <c r="A14" s="258" t="s">
        <v>13</v>
      </c>
      <c r="B14" s="258" t="s">
        <v>23</v>
      </c>
      <c r="C14" s="258" t="s">
        <v>47</v>
      </c>
      <c r="D14" s="258" t="s">
        <v>30</v>
      </c>
      <c r="E14" s="258" t="s">
        <v>33</v>
      </c>
      <c r="F14" s="258" t="s">
        <v>70</v>
      </c>
      <c r="G14" s="248" t="s">
        <v>24</v>
      </c>
      <c r="H14" s="249"/>
      <c r="I14" s="249"/>
      <c r="J14" s="249"/>
      <c r="K14" s="250"/>
    </row>
    <row r="15" spans="1:11" ht="48.6" customHeight="1" x14ac:dyDescent="0.25">
      <c r="A15" s="258"/>
      <c r="B15" s="258"/>
      <c r="C15" s="258"/>
      <c r="D15" s="258"/>
      <c r="E15" s="258"/>
      <c r="F15" s="258"/>
      <c r="G15" s="251"/>
      <c r="H15" s="252"/>
      <c r="I15" s="252"/>
      <c r="J15" s="252"/>
      <c r="K15" s="253"/>
    </row>
    <row r="16" spans="1:11" ht="18.75" x14ac:dyDescent="0.25">
      <c r="A16" s="30">
        <v>1</v>
      </c>
      <c r="B16" s="31"/>
      <c r="C16" s="31"/>
      <c r="D16" s="30"/>
      <c r="E16" s="30"/>
      <c r="F16" s="30"/>
      <c r="G16" s="254"/>
      <c r="H16" s="255"/>
      <c r="I16" s="255"/>
      <c r="J16" s="255"/>
      <c r="K16" s="256"/>
    </row>
    <row r="17" spans="1:11" ht="18.75" x14ac:dyDescent="0.25">
      <c r="A17" s="30">
        <f>+A16+1</f>
        <v>2</v>
      </c>
      <c r="B17" s="31"/>
      <c r="C17" s="31"/>
      <c r="D17" s="30"/>
      <c r="E17" s="30"/>
      <c r="F17" s="30"/>
      <c r="G17" s="254"/>
      <c r="H17" s="255"/>
      <c r="I17" s="255"/>
      <c r="J17" s="255"/>
      <c r="K17" s="256"/>
    </row>
    <row r="18" spans="1:11" ht="18.75" x14ac:dyDescent="0.25">
      <c r="A18" s="30">
        <f t="shared" ref="A18" si="2">+A17+1</f>
        <v>3</v>
      </c>
      <c r="B18" s="31"/>
      <c r="C18" s="31"/>
      <c r="D18" s="30"/>
      <c r="E18" s="30"/>
      <c r="F18" s="30"/>
      <c r="G18" s="254"/>
      <c r="H18" s="255"/>
      <c r="I18" s="255"/>
      <c r="J18" s="255"/>
      <c r="K18" s="256"/>
    </row>
    <row r="19" spans="1:11" ht="18.75" x14ac:dyDescent="0.25">
      <c r="A19" s="195" t="s">
        <v>18</v>
      </c>
      <c r="B19" s="195"/>
      <c r="C19" s="58" t="s">
        <v>74</v>
      </c>
      <c r="D19" s="58">
        <f>SUM(D16:D18)</f>
        <v>0</v>
      </c>
      <c r="E19" s="58">
        <f>SUM(E16:E18)</f>
        <v>0</v>
      </c>
      <c r="F19" s="58">
        <f>SUM(F16:F18)</f>
        <v>0</v>
      </c>
      <c r="G19" s="254" t="s">
        <v>74</v>
      </c>
      <c r="H19" s="255"/>
      <c r="I19" s="255"/>
      <c r="J19" s="255"/>
      <c r="K19" s="256"/>
    </row>
    <row r="22" spans="1:11" ht="18.75" x14ac:dyDescent="0.25">
      <c r="A22" s="6"/>
      <c r="B22" s="57" t="s">
        <v>41</v>
      </c>
      <c r="C22" s="12"/>
      <c r="D22" s="6"/>
      <c r="E22" s="6"/>
      <c r="F22" s="33"/>
      <c r="G22" s="33"/>
      <c r="H22" s="33"/>
      <c r="I22" s="6"/>
      <c r="J22" s="6"/>
      <c r="K22" s="33"/>
    </row>
    <row r="23" spans="1:11" ht="16.5" customHeight="1" x14ac:dyDescent="0.25">
      <c r="A23" s="258" t="s">
        <v>13</v>
      </c>
      <c r="B23" s="258" t="s">
        <v>44</v>
      </c>
      <c r="C23" s="258" t="s">
        <v>47</v>
      </c>
      <c r="D23" s="258" t="s">
        <v>45</v>
      </c>
      <c r="E23" s="258" t="s">
        <v>42</v>
      </c>
      <c r="F23" s="258" t="s">
        <v>71</v>
      </c>
      <c r="G23" s="248" t="s">
        <v>43</v>
      </c>
      <c r="H23" s="249"/>
      <c r="I23" s="249"/>
      <c r="J23" s="249"/>
      <c r="K23" s="250"/>
    </row>
    <row r="24" spans="1:11" ht="34.5" customHeight="1" x14ac:dyDescent="0.25">
      <c r="A24" s="258"/>
      <c r="B24" s="258"/>
      <c r="C24" s="258"/>
      <c r="D24" s="258"/>
      <c r="E24" s="258"/>
      <c r="F24" s="258"/>
      <c r="G24" s="251"/>
      <c r="H24" s="252"/>
      <c r="I24" s="252"/>
      <c r="J24" s="252"/>
      <c r="K24" s="253"/>
    </row>
    <row r="25" spans="1:11" ht="18.75" x14ac:dyDescent="0.25">
      <c r="A25" s="30">
        <v>1</v>
      </c>
      <c r="B25" s="31"/>
      <c r="C25" s="31"/>
      <c r="D25" s="30"/>
      <c r="E25" s="30"/>
      <c r="F25" s="30"/>
      <c r="G25" s="254"/>
      <c r="H25" s="255"/>
      <c r="I25" s="255"/>
      <c r="J25" s="255"/>
      <c r="K25" s="256"/>
    </row>
    <row r="26" spans="1:11" ht="18.75" x14ac:dyDescent="0.25">
      <c r="A26" s="30">
        <f>+A25+1</f>
        <v>2</v>
      </c>
      <c r="B26" s="31"/>
      <c r="C26" s="31"/>
      <c r="D26" s="30"/>
      <c r="E26" s="30"/>
      <c r="F26" s="30"/>
      <c r="G26" s="254"/>
      <c r="H26" s="255"/>
      <c r="I26" s="255"/>
      <c r="J26" s="255"/>
      <c r="K26" s="256"/>
    </row>
    <row r="27" spans="1:11" ht="18.75" x14ac:dyDescent="0.25">
      <c r="A27" s="30">
        <f t="shared" ref="A27" si="3">+A26+1</f>
        <v>3</v>
      </c>
      <c r="B27" s="31"/>
      <c r="C27" s="31"/>
      <c r="D27" s="30"/>
      <c r="E27" s="30"/>
      <c r="F27" s="30"/>
      <c r="G27" s="254"/>
      <c r="H27" s="255"/>
      <c r="I27" s="255"/>
      <c r="J27" s="255"/>
      <c r="K27" s="256"/>
    </row>
    <row r="28" spans="1:11" ht="18.75" x14ac:dyDescent="0.25">
      <c r="A28" s="195" t="s">
        <v>18</v>
      </c>
      <c r="B28" s="195"/>
      <c r="C28" s="58"/>
      <c r="D28" s="58">
        <f>SUM(D25:D27)</f>
        <v>0</v>
      </c>
      <c r="E28" s="58">
        <f>SUM(E25:E27)</f>
        <v>0</v>
      </c>
      <c r="F28" s="58">
        <f>SUM(F25:F27)</f>
        <v>0</v>
      </c>
      <c r="G28" s="254" t="s">
        <v>74</v>
      </c>
      <c r="H28" s="255"/>
      <c r="I28" s="255"/>
      <c r="J28" s="255"/>
      <c r="K28" s="256"/>
    </row>
    <row r="30" spans="1:11" x14ac:dyDescent="0.25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257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zoomScaleNormal="100" zoomScaleSheetLayoutView="100" workbookViewId="0">
      <selection activeCell="D4" sqref="D4"/>
    </sheetView>
  </sheetViews>
  <sheetFormatPr defaultColWidth="9.140625" defaultRowHeight="15.75" x14ac:dyDescent="0.25"/>
  <cols>
    <col min="1" max="1" width="6" style="34" customWidth="1"/>
    <col min="2" max="2" width="17.28515625" style="34" customWidth="1"/>
    <col min="3" max="3" width="13.7109375" style="34" customWidth="1"/>
    <col min="4" max="7" width="20.85546875" style="34" customWidth="1"/>
    <col min="8" max="8" width="17.5703125" style="34" customWidth="1"/>
    <col min="9" max="9" width="19.28515625" style="34" customWidth="1"/>
    <col min="10" max="10" width="14" style="34" customWidth="1"/>
    <col min="11" max="13" width="18.7109375" style="34" customWidth="1"/>
    <col min="14" max="14" width="15.7109375" style="34" customWidth="1"/>
    <col min="15" max="19" width="15.7109375" style="35" customWidth="1"/>
    <col min="20" max="16384" width="9.140625" style="35"/>
  </cols>
  <sheetData>
    <row r="1" spans="1:10" ht="66.75" customHeight="1" x14ac:dyDescent="0.25">
      <c r="H1" s="262" t="s">
        <v>88</v>
      </c>
      <c r="I1" s="262"/>
      <c r="J1" s="262"/>
    </row>
    <row r="3" spans="1:10" s="34" customFormat="1" ht="73.5" customHeight="1" x14ac:dyDescent="0.25">
      <c r="A3" s="238" t="s">
        <v>904</v>
      </c>
      <c r="B3" s="238"/>
      <c r="C3" s="238"/>
      <c r="D3" s="238"/>
      <c r="E3" s="238"/>
      <c r="F3" s="238"/>
      <c r="G3" s="238"/>
      <c r="H3" s="238"/>
      <c r="I3" s="238"/>
      <c r="J3" s="238"/>
    </row>
    <row r="5" spans="1:10" s="34" customFormat="1" ht="47.25" customHeight="1" x14ac:dyDescent="0.25">
      <c r="A5" s="266" t="s">
        <v>72</v>
      </c>
      <c r="B5" s="266" t="s">
        <v>34</v>
      </c>
      <c r="C5" s="266" t="s">
        <v>73</v>
      </c>
      <c r="D5" s="263" t="s">
        <v>35</v>
      </c>
      <c r="E5" s="264"/>
      <c r="F5" s="267" t="s">
        <v>40</v>
      </c>
      <c r="G5" s="267" t="s">
        <v>38</v>
      </c>
      <c r="H5" s="267" t="s">
        <v>65</v>
      </c>
      <c r="I5" s="267" t="s">
        <v>66</v>
      </c>
      <c r="J5" s="267" t="s">
        <v>21</v>
      </c>
    </row>
    <row r="6" spans="1:10" s="34" customFormat="1" ht="60.75" customHeight="1" x14ac:dyDescent="0.25">
      <c r="A6" s="266"/>
      <c r="B6" s="266"/>
      <c r="C6" s="266"/>
      <c r="D6" s="42" t="s">
        <v>36</v>
      </c>
      <c r="E6" s="42" t="s">
        <v>37</v>
      </c>
      <c r="F6" s="268"/>
      <c r="G6" s="268"/>
      <c r="H6" s="268"/>
      <c r="I6" s="268"/>
      <c r="J6" s="268"/>
    </row>
    <row r="7" spans="1:10" s="34" customFormat="1" ht="18.75" x14ac:dyDescent="0.25">
      <c r="A7" s="37">
        <v>1</v>
      </c>
      <c r="B7" s="269" t="s">
        <v>90</v>
      </c>
      <c r="C7" s="270"/>
      <c r="D7" s="270"/>
      <c r="E7" s="270"/>
      <c r="F7" s="270"/>
      <c r="G7" s="270"/>
      <c r="H7" s="270"/>
      <c r="I7" s="270"/>
      <c r="J7" s="271"/>
    </row>
    <row r="8" spans="1:10" s="34" customFormat="1" ht="15" x14ac:dyDescent="0.25">
      <c r="A8" s="37">
        <v>2</v>
      </c>
      <c r="B8" s="36"/>
      <c r="C8" s="56" t="s">
        <v>74</v>
      </c>
      <c r="D8" s="36"/>
      <c r="E8" s="36"/>
      <c r="F8" s="36"/>
      <c r="G8" s="36"/>
      <c r="H8" s="36"/>
      <c r="I8" s="36"/>
      <c r="J8" s="36"/>
    </row>
    <row r="9" spans="1:10" s="34" customFormat="1" ht="15" x14ac:dyDescent="0.25">
      <c r="A9" s="37">
        <v>3</v>
      </c>
      <c r="B9" s="36"/>
      <c r="C9" s="56" t="s">
        <v>74</v>
      </c>
      <c r="D9" s="36"/>
      <c r="E9" s="36"/>
      <c r="F9" s="36"/>
      <c r="G9" s="36"/>
      <c r="H9" s="36"/>
      <c r="I9" s="36"/>
      <c r="J9" s="36"/>
    </row>
    <row r="10" spans="1:10" s="34" customFormat="1" ht="15" x14ac:dyDescent="0.25">
      <c r="A10" s="37">
        <v>4</v>
      </c>
      <c r="B10" s="36"/>
      <c r="C10" s="56" t="s">
        <v>74</v>
      </c>
      <c r="D10" s="36"/>
      <c r="E10" s="36"/>
      <c r="F10" s="36"/>
      <c r="G10" s="36"/>
      <c r="H10" s="36"/>
      <c r="I10" s="36"/>
      <c r="J10" s="36"/>
    </row>
    <row r="11" spans="1:10" s="34" customFormat="1" ht="15" x14ac:dyDescent="0.25">
      <c r="A11" s="37">
        <v>5</v>
      </c>
      <c r="B11" s="36"/>
      <c r="C11" s="56" t="s">
        <v>74</v>
      </c>
      <c r="D11" s="36"/>
      <c r="E11" s="36"/>
      <c r="F11" s="36"/>
      <c r="G11" s="36"/>
      <c r="H11" s="36"/>
      <c r="I11" s="36"/>
      <c r="J11" s="36"/>
    </row>
    <row r="13" spans="1:10" s="34" customFormat="1" ht="30.75" customHeight="1" x14ac:dyDescent="0.25">
      <c r="A13" s="43"/>
      <c r="B13" s="265" t="s">
        <v>39</v>
      </c>
      <c r="C13" s="265"/>
      <c r="D13" s="265"/>
      <c r="E13" s="265"/>
      <c r="F13" s="265"/>
      <c r="G13" s="265"/>
      <c r="H13" s="265"/>
      <c r="I13" s="265"/>
      <c r="J13" s="265"/>
    </row>
    <row r="14" spans="1:10" ht="18.7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35" t="s">
        <v>46</v>
      </c>
      <c r="B5" s="235"/>
      <c r="C5" s="235"/>
      <c r="D5" s="235"/>
    </row>
    <row r="7" spans="1:4" ht="25.5" x14ac:dyDescent="0.25">
      <c r="A7" s="47" t="s">
        <v>20</v>
      </c>
      <c r="B7" s="47" t="s">
        <v>49</v>
      </c>
      <c r="C7" s="47" t="s">
        <v>47</v>
      </c>
      <c r="D7" s="47" t="s">
        <v>48</v>
      </c>
    </row>
    <row r="8" spans="1:4" x14ac:dyDescent="0.25">
      <c r="A8" s="44">
        <v>1</v>
      </c>
      <c r="B8" s="44"/>
      <c r="C8" s="44"/>
      <c r="D8" s="44"/>
    </row>
    <row r="9" spans="1:4" x14ac:dyDescent="0.25">
      <c r="A9" s="44">
        <f>+A8+1</f>
        <v>2</v>
      </c>
      <c r="B9" s="45"/>
      <c r="C9" s="45"/>
      <c r="D9" s="46"/>
    </row>
    <row r="10" spans="1:4" x14ac:dyDescent="0.25">
      <c r="A10" s="44">
        <f t="shared" ref="A10:A17" si="0">+A9+1</f>
        <v>3</v>
      </c>
      <c r="B10" s="45"/>
      <c r="C10" s="45"/>
      <c r="D10" s="46"/>
    </row>
    <row r="11" spans="1:4" x14ac:dyDescent="0.25">
      <c r="A11" s="44">
        <f t="shared" si="0"/>
        <v>4</v>
      </c>
      <c r="B11" s="45"/>
      <c r="C11" s="45"/>
      <c r="D11" s="46"/>
    </row>
    <row r="12" spans="1:4" x14ac:dyDescent="0.25">
      <c r="A12" s="44">
        <f t="shared" si="0"/>
        <v>5</v>
      </c>
      <c r="B12" s="45"/>
      <c r="C12" s="45"/>
      <c r="D12" s="46"/>
    </row>
    <row r="13" spans="1:4" x14ac:dyDescent="0.25">
      <c r="A13" s="44">
        <f t="shared" si="0"/>
        <v>6</v>
      </c>
      <c r="B13" s="45"/>
      <c r="C13" s="45"/>
      <c r="D13" s="46"/>
    </row>
    <row r="14" spans="1:4" x14ac:dyDescent="0.25">
      <c r="A14" s="44">
        <f t="shared" si="0"/>
        <v>7</v>
      </c>
      <c r="B14" s="45"/>
      <c r="C14" s="45"/>
      <c r="D14" s="46"/>
    </row>
    <row r="15" spans="1:4" x14ac:dyDescent="0.25">
      <c r="A15" s="44">
        <f t="shared" si="0"/>
        <v>8</v>
      </c>
      <c r="B15" s="45"/>
      <c r="C15" s="45"/>
      <c r="D15" s="46"/>
    </row>
    <row r="16" spans="1:4" x14ac:dyDescent="0.25">
      <c r="A16" s="44">
        <f t="shared" si="0"/>
        <v>9</v>
      </c>
      <c r="B16" s="45"/>
      <c r="C16" s="45"/>
      <c r="D16" s="46"/>
    </row>
    <row r="17" spans="1:4" x14ac:dyDescent="0.25">
      <c r="A17" s="44">
        <f t="shared" si="0"/>
        <v>10</v>
      </c>
      <c r="B17" s="45"/>
      <c r="C17" s="45"/>
      <c r="D17" s="4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21"/>
  <sheetViews>
    <sheetView view="pageBreakPreview" zoomScale="85" zoomScaleNormal="85" zoomScaleSheetLayoutView="85" workbookViewId="0">
      <pane xSplit="4" ySplit="4" topLeftCell="E14" activePane="bottomRight" state="frozen"/>
      <selection activeCell="F9" sqref="F9"/>
      <selection pane="topRight" activeCell="F9" sqref="F9"/>
      <selection pane="bottomLeft" activeCell="F9" sqref="F9"/>
      <selection pane="bottomRight" activeCell="I2" sqref="I1:I1048576"/>
    </sheetView>
  </sheetViews>
  <sheetFormatPr defaultColWidth="9.140625" defaultRowHeight="18.75" x14ac:dyDescent="0.25"/>
  <cols>
    <col min="1" max="1" width="7" style="22" customWidth="1"/>
    <col min="2" max="2" width="22.7109375" style="24" customWidth="1"/>
    <col min="3" max="3" width="27.85546875" style="24" customWidth="1"/>
    <col min="4" max="4" width="19.85546875" style="22" customWidth="1"/>
    <col min="5" max="5" width="20.85546875" style="24" customWidth="1"/>
    <col min="6" max="6" width="20" style="24" customWidth="1"/>
    <col min="7" max="8" width="15.7109375" style="24" customWidth="1"/>
    <col min="9" max="9" width="20.5703125" style="184" customWidth="1"/>
    <col min="10" max="10" width="21.28515625" style="24" customWidth="1"/>
    <col min="11" max="12" width="18.140625" style="24" customWidth="1"/>
    <col min="13" max="13" width="16.7109375" style="22" customWidth="1"/>
    <col min="14" max="16" width="15.7109375" style="22" customWidth="1"/>
    <col min="17" max="20" width="18.7109375" style="22" customWidth="1"/>
    <col min="21" max="26" width="15.7109375" style="22" customWidth="1"/>
    <col min="27" max="16384" width="9.140625" style="22"/>
  </cols>
  <sheetData>
    <row r="1" spans="1:16" ht="70.5" customHeight="1" x14ac:dyDescent="0.25">
      <c r="G1" s="196" t="s">
        <v>83</v>
      </c>
      <c r="H1" s="196"/>
      <c r="I1" s="196"/>
      <c r="J1" s="196"/>
      <c r="K1" s="198"/>
      <c r="L1" s="198"/>
    </row>
    <row r="2" spans="1:16" hidden="1" x14ac:dyDescent="0.25">
      <c r="K2" s="198"/>
      <c r="L2" s="198"/>
    </row>
    <row r="3" spans="1:16" ht="68.25" customHeight="1" x14ac:dyDescent="0.25">
      <c r="A3" s="204" t="s">
        <v>1136</v>
      </c>
      <c r="B3" s="204"/>
      <c r="C3" s="204"/>
      <c r="D3" s="204"/>
      <c r="E3" s="204"/>
      <c r="F3" s="204"/>
      <c r="G3" s="204"/>
      <c r="H3" s="204"/>
      <c r="I3" s="204"/>
      <c r="J3" s="204"/>
      <c r="K3" s="28"/>
      <c r="L3" s="28"/>
      <c r="M3" s="23"/>
      <c r="N3" s="23"/>
      <c r="O3" s="23"/>
      <c r="P3" s="23"/>
    </row>
    <row r="4" spans="1:16" x14ac:dyDescent="0.25">
      <c r="J4" s="25" t="s">
        <v>191</v>
      </c>
      <c r="L4" s="22"/>
    </row>
    <row r="5" spans="1:16" x14ac:dyDescent="0.25">
      <c r="A5" s="201" t="s">
        <v>13</v>
      </c>
      <c r="B5" s="199" t="s">
        <v>50</v>
      </c>
      <c r="C5" s="199" t="s">
        <v>51</v>
      </c>
      <c r="D5" s="199" t="s">
        <v>52</v>
      </c>
      <c r="E5" s="199" t="s">
        <v>53</v>
      </c>
      <c r="F5" s="203" t="s">
        <v>55</v>
      </c>
      <c r="G5" s="203"/>
      <c r="H5" s="199" t="s">
        <v>62</v>
      </c>
      <c r="I5" s="199" t="s">
        <v>63</v>
      </c>
      <c r="J5" s="199" t="s">
        <v>79</v>
      </c>
      <c r="L5" s="25"/>
    </row>
    <row r="6" spans="1:16" ht="113.25" customHeight="1" x14ac:dyDescent="0.25">
      <c r="A6" s="202"/>
      <c r="B6" s="200"/>
      <c r="C6" s="200"/>
      <c r="D6" s="200"/>
      <c r="E6" s="200"/>
      <c r="F6" s="162" t="s">
        <v>61</v>
      </c>
      <c r="G6" s="162" t="s">
        <v>64</v>
      </c>
      <c r="H6" s="200"/>
      <c r="I6" s="200"/>
      <c r="J6" s="200"/>
      <c r="L6" s="25"/>
    </row>
    <row r="7" spans="1:16" ht="87" customHeight="1" x14ac:dyDescent="0.25">
      <c r="A7" s="167">
        <v>1</v>
      </c>
      <c r="B7" s="168" t="s">
        <v>254</v>
      </c>
      <c r="C7" s="169" t="s">
        <v>186</v>
      </c>
      <c r="D7" s="165">
        <v>18376742</v>
      </c>
      <c r="E7" s="164" t="s">
        <v>1138</v>
      </c>
      <c r="F7" s="169" t="s">
        <v>397</v>
      </c>
      <c r="G7" s="165">
        <v>204773938</v>
      </c>
      <c r="H7" s="165">
        <v>18376742</v>
      </c>
      <c r="I7" s="163">
        <v>4794416.5</v>
      </c>
      <c r="J7" s="169" t="s">
        <v>187</v>
      </c>
      <c r="K7" s="103"/>
      <c r="L7" s="25"/>
    </row>
    <row r="8" spans="1:16" ht="87" customHeight="1" x14ac:dyDescent="0.25">
      <c r="A8" s="170">
        <v>2</v>
      </c>
      <c r="B8" s="168" t="s">
        <v>395</v>
      </c>
      <c r="C8" s="169" t="s">
        <v>186</v>
      </c>
      <c r="D8" s="164">
        <v>18028607</v>
      </c>
      <c r="E8" s="164" t="s">
        <v>1138</v>
      </c>
      <c r="F8" s="169" t="s">
        <v>398</v>
      </c>
      <c r="G8" s="164">
        <v>200238014</v>
      </c>
      <c r="H8" s="164">
        <v>18028607</v>
      </c>
      <c r="I8" s="276">
        <v>3742690.9</v>
      </c>
      <c r="J8" s="169" t="s">
        <v>187</v>
      </c>
      <c r="K8" s="110"/>
      <c r="L8" s="25"/>
    </row>
    <row r="9" spans="1:16" ht="87" customHeight="1" x14ac:dyDescent="0.25">
      <c r="A9" s="170">
        <v>3</v>
      </c>
      <c r="B9" s="171" t="s">
        <v>188</v>
      </c>
      <c r="C9" s="169" t="s">
        <v>186</v>
      </c>
      <c r="D9" s="164">
        <v>18053502</v>
      </c>
      <c r="E9" s="164" t="s">
        <v>396</v>
      </c>
      <c r="F9" s="169" t="s">
        <v>188</v>
      </c>
      <c r="G9" s="164">
        <v>204801205</v>
      </c>
      <c r="H9" s="164">
        <v>18053502</v>
      </c>
      <c r="I9" s="164">
        <v>5094070.3</v>
      </c>
      <c r="J9" s="169" t="s">
        <v>187</v>
      </c>
      <c r="K9" s="110"/>
      <c r="L9" s="25"/>
    </row>
    <row r="10" spans="1:16" ht="87" customHeight="1" x14ac:dyDescent="0.25">
      <c r="A10" s="170">
        <v>4</v>
      </c>
      <c r="B10" s="168" t="s">
        <v>399</v>
      </c>
      <c r="C10" s="169" t="s">
        <v>186</v>
      </c>
      <c r="D10" s="164">
        <v>17712299</v>
      </c>
      <c r="E10" s="164" t="s">
        <v>1131</v>
      </c>
      <c r="F10" s="169" t="s">
        <v>400</v>
      </c>
      <c r="G10" s="164">
        <v>200474347</v>
      </c>
      <c r="H10" s="164">
        <v>17712299</v>
      </c>
      <c r="I10" s="164">
        <v>8763742.8000000007</v>
      </c>
      <c r="J10" s="169" t="s">
        <v>187</v>
      </c>
      <c r="K10" s="110"/>
      <c r="L10" s="25"/>
    </row>
    <row r="11" spans="1:16" ht="87" customHeight="1" x14ac:dyDescent="0.25">
      <c r="A11" s="167">
        <v>5</v>
      </c>
      <c r="B11" s="168" t="s">
        <v>192</v>
      </c>
      <c r="C11" s="169" t="s">
        <v>186</v>
      </c>
      <c r="D11" s="165">
        <v>17379775</v>
      </c>
      <c r="E11" s="164" t="s">
        <v>1132</v>
      </c>
      <c r="F11" s="172" t="s">
        <v>192</v>
      </c>
      <c r="G11" s="165">
        <v>204821497</v>
      </c>
      <c r="H11" s="165">
        <v>17379775</v>
      </c>
      <c r="I11" s="165">
        <v>2121122.5</v>
      </c>
      <c r="J11" s="169" t="s">
        <v>187</v>
      </c>
      <c r="K11" s="116"/>
      <c r="L11" s="25"/>
    </row>
    <row r="12" spans="1:16" ht="87" customHeight="1" x14ac:dyDescent="0.25">
      <c r="A12" s="167">
        <v>6</v>
      </c>
      <c r="B12" s="168" t="s">
        <v>1129</v>
      </c>
      <c r="C12" s="169" t="s">
        <v>186</v>
      </c>
      <c r="D12" s="165">
        <v>18237655</v>
      </c>
      <c r="E12" s="164" t="s">
        <v>1132</v>
      </c>
      <c r="F12" s="172" t="s">
        <v>1129</v>
      </c>
      <c r="G12" s="165">
        <v>204808298</v>
      </c>
      <c r="H12" s="165">
        <v>18237655</v>
      </c>
      <c r="I12" s="165">
        <v>511987.9</v>
      </c>
      <c r="J12" s="169" t="s">
        <v>187</v>
      </c>
      <c r="K12" s="116"/>
      <c r="L12" s="25"/>
    </row>
    <row r="13" spans="1:16" ht="87" customHeight="1" x14ac:dyDescent="0.25">
      <c r="A13" s="167">
        <v>7</v>
      </c>
      <c r="B13" s="168" t="s">
        <v>1125</v>
      </c>
      <c r="C13" s="169" t="s">
        <v>186</v>
      </c>
      <c r="D13" s="165">
        <v>17454501</v>
      </c>
      <c r="E13" s="164" t="s">
        <v>1138</v>
      </c>
      <c r="F13" s="172" t="s">
        <v>1126</v>
      </c>
      <c r="G13" s="165">
        <v>204791955</v>
      </c>
      <c r="H13" s="165">
        <v>17454501</v>
      </c>
      <c r="I13" s="165">
        <v>6330506.9000000004</v>
      </c>
      <c r="J13" s="169" t="s">
        <v>187</v>
      </c>
      <c r="K13" s="116"/>
      <c r="L13" s="25"/>
    </row>
    <row r="14" spans="1:16" ht="87" customHeight="1" x14ac:dyDescent="0.25">
      <c r="A14" s="167">
        <v>8</v>
      </c>
      <c r="B14" s="168" t="s">
        <v>1127</v>
      </c>
      <c r="C14" s="169" t="s">
        <v>1128</v>
      </c>
      <c r="D14" s="165">
        <v>323623.59999999998</v>
      </c>
      <c r="E14" s="164" t="s">
        <v>1138</v>
      </c>
      <c r="F14" s="172" t="s">
        <v>1127</v>
      </c>
      <c r="G14" s="165">
        <v>204796710</v>
      </c>
      <c r="H14" s="165">
        <v>323623.59999999998</v>
      </c>
      <c r="I14" s="165">
        <v>323623.59999999998</v>
      </c>
      <c r="J14" s="169" t="s">
        <v>187</v>
      </c>
      <c r="K14" s="116"/>
      <c r="L14" s="25"/>
    </row>
    <row r="15" spans="1:16" ht="87" customHeight="1" x14ac:dyDescent="0.25">
      <c r="A15" s="170">
        <v>9</v>
      </c>
      <c r="B15" s="168" t="s">
        <v>1130</v>
      </c>
      <c r="C15" s="169" t="s">
        <v>1128</v>
      </c>
      <c r="D15" s="165">
        <v>18610529.199999999</v>
      </c>
      <c r="E15" s="164" t="s">
        <v>1138</v>
      </c>
      <c r="F15" s="172" t="s">
        <v>1130</v>
      </c>
      <c r="G15" s="165">
        <v>308618576</v>
      </c>
      <c r="H15" s="165">
        <v>18610529.199999999</v>
      </c>
      <c r="I15" s="165">
        <v>5743953.9000000004</v>
      </c>
      <c r="J15" s="169" t="s">
        <v>187</v>
      </c>
      <c r="K15" s="116"/>
      <c r="L15" s="25"/>
    </row>
    <row r="16" spans="1:16" ht="75.75" customHeight="1" x14ac:dyDescent="0.25">
      <c r="A16" s="170">
        <v>10</v>
      </c>
      <c r="B16" s="168" t="s">
        <v>1133</v>
      </c>
      <c r="C16" s="169" t="s">
        <v>1128</v>
      </c>
      <c r="D16" s="163">
        <v>17360777.399999999</v>
      </c>
      <c r="E16" s="164" t="s">
        <v>1138</v>
      </c>
      <c r="F16" s="172" t="s">
        <v>1133</v>
      </c>
      <c r="G16" s="165">
        <v>204775508</v>
      </c>
      <c r="H16" s="163">
        <v>17360777.399999999</v>
      </c>
      <c r="I16" s="163">
        <v>5297821.5999999996</v>
      </c>
      <c r="J16" s="169" t="s">
        <v>187</v>
      </c>
      <c r="K16" s="100"/>
      <c r="L16" s="25"/>
    </row>
    <row r="17" spans="1:12" ht="75.75" customHeight="1" x14ac:dyDescent="0.25">
      <c r="A17" s="170">
        <v>11</v>
      </c>
      <c r="B17" s="168" t="s">
        <v>1137</v>
      </c>
      <c r="C17" s="169" t="s">
        <v>1128</v>
      </c>
      <c r="D17" s="163">
        <v>18141255.399999999</v>
      </c>
      <c r="E17" s="164" t="s">
        <v>1138</v>
      </c>
      <c r="F17" s="172" t="s">
        <v>1137</v>
      </c>
      <c r="G17" s="165">
        <v>204816336</v>
      </c>
      <c r="H17" s="163">
        <v>18141255.399999999</v>
      </c>
      <c r="I17" s="163">
        <v>2964514.2</v>
      </c>
      <c r="J17" s="169" t="s">
        <v>187</v>
      </c>
      <c r="K17" s="161"/>
      <c r="L17" s="25"/>
    </row>
    <row r="18" spans="1:12" ht="22.5" customHeight="1" x14ac:dyDescent="0.25">
      <c r="A18" s="96"/>
      <c r="B18" s="97"/>
      <c r="C18" s="97"/>
      <c r="D18" s="96"/>
      <c r="E18" s="97"/>
      <c r="F18" s="97"/>
      <c r="G18" s="97"/>
      <c r="H18" s="166">
        <f>SUM(H7:H16)</f>
        <v>161538011.19999999</v>
      </c>
      <c r="I18" s="166">
        <f>SUM(I7:I17)</f>
        <v>45688451.100000001</v>
      </c>
      <c r="J18" s="97"/>
      <c r="L18" s="25"/>
    </row>
    <row r="19" spans="1:12" ht="25.5" customHeight="1" x14ac:dyDescent="0.25">
      <c r="B19" s="161"/>
      <c r="C19" s="161"/>
      <c r="E19" s="161"/>
      <c r="F19" s="161"/>
      <c r="G19" s="161"/>
      <c r="H19" s="161"/>
      <c r="J19" s="161"/>
      <c r="K19" s="39"/>
      <c r="L19" s="39"/>
    </row>
    <row r="20" spans="1:12" ht="51.75" customHeight="1" x14ac:dyDescent="0.25">
      <c r="A20" s="197" t="s">
        <v>80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2" ht="29.25" customHeight="1" x14ac:dyDescent="0.25">
      <c r="B21" s="161"/>
      <c r="C21" s="161"/>
      <c r="E21" s="161"/>
      <c r="F21" s="161"/>
      <c r="G21" s="161"/>
      <c r="H21" s="161"/>
      <c r="J21" s="161"/>
    </row>
  </sheetData>
  <mergeCells count="14">
    <mergeCell ref="G1:J1"/>
    <mergeCell ref="A20:J20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  <pageSetUpPr fitToPage="1"/>
  </sheetPr>
  <dimension ref="A1:O27"/>
  <sheetViews>
    <sheetView tabSelected="1"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H24" sqref="H24"/>
    </sheetView>
  </sheetViews>
  <sheetFormatPr defaultColWidth="9.140625" defaultRowHeight="15.75" x14ac:dyDescent="0.2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205" t="s">
        <v>81</v>
      </c>
      <c r="F1" s="205"/>
    </row>
    <row r="2" spans="1:15" x14ac:dyDescent="0.25">
      <c r="A2" s="5"/>
      <c r="F2" s="49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 x14ac:dyDescent="0.25">
      <c r="A3" s="208" t="s">
        <v>1139</v>
      </c>
      <c r="B3" s="208"/>
      <c r="C3" s="208"/>
      <c r="D3" s="208"/>
      <c r="E3" s="208"/>
      <c r="F3" s="208"/>
      <c r="G3" s="1"/>
      <c r="H3" s="1"/>
      <c r="I3" s="1"/>
      <c r="J3" s="1"/>
    </row>
    <row r="4" spans="1:15" ht="17.45" customHeight="1" x14ac:dyDescent="0.25">
      <c r="F4" s="11"/>
    </row>
    <row r="5" spans="1:15" ht="29.25" customHeight="1" x14ac:dyDescent="0.25">
      <c r="A5" s="206" t="s">
        <v>13</v>
      </c>
      <c r="B5" s="206" t="s">
        <v>14</v>
      </c>
      <c r="C5" s="206" t="s">
        <v>56</v>
      </c>
      <c r="D5" s="209" t="s">
        <v>15</v>
      </c>
      <c r="E5" s="209"/>
      <c r="F5" s="206" t="s">
        <v>31</v>
      </c>
      <c r="K5" s="4"/>
    </row>
    <row r="6" spans="1:15" ht="35.25" customHeight="1" x14ac:dyDescent="0.25">
      <c r="A6" s="207"/>
      <c r="B6" s="207"/>
      <c r="C6" s="207"/>
      <c r="D6" s="18" t="s">
        <v>16</v>
      </c>
      <c r="E6" s="18" t="s">
        <v>17</v>
      </c>
      <c r="F6" s="207"/>
      <c r="G6" s="5"/>
      <c r="H6" s="5"/>
      <c r="I6" s="5"/>
      <c r="J6" s="5"/>
      <c r="K6" s="4"/>
      <c r="L6" s="5"/>
      <c r="M6" s="5"/>
      <c r="N6" s="5"/>
      <c r="O6" s="5"/>
    </row>
    <row r="7" spans="1:15" x14ac:dyDescent="0.25">
      <c r="A7" s="212">
        <v>1</v>
      </c>
      <c r="B7" s="215" t="s">
        <v>193</v>
      </c>
      <c r="C7" s="51" t="s">
        <v>58</v>
      </c>
      <c r="D7" s="40"/>
      <c r="E7" s="40"/>
      <c r="F7" s="40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5">
      <c r="A8" s="213"/>
      <c r="B8" s="216"/>
      <c r="C8" s="52" t="s">
        <v>59</v>
      </c>
      <c r="D8" s="41">
        <v>9</v>
      </c>
      <c r="E8" s="104">
        <v>46686.3</v>
      </c>
      <c r="F8" s="40" t="s">
        <v>115</v>
      </c>
      <c r="G8" s="39"/>
      <c r="H8" s="39"/>
      <c r="I8" s="39"/>
      <c r="J8" s="39"/>
      <c r="K8" s="39"/>
      <c r="L8" s="39"/>
      <c r="M8" s="39"/>
      <c r="N8" s="39"/>
      <c r="O8" s="5"/>
    </row>
    <row r="9" spans="1:15" x14ac:dyDescent="0.25">
      <c r="A9" s="213"/>
      <c r="B9" s="216"/>
      <c r="C9" s="52" t="s">
        <v>60</v>
      </c>
      <c r="D9" s="41"/>
      <c r="E9" s="41"/>
      <c r="F9" s="98"/>
      <c r="G9" s="5"/>
      <c r="H9" s="5"/>
      <c r="I9" s="5"/>
      <c r="J9" s="5"/>
      <c r="K9" s="5"/>
      <c r="L9" s="5"/>
      <c r="M9" s="5"/>
      <c r="N9" s="5"/>
      <c r="O9" s="5"/>
    </row>
    <row r="10" spans="1:15" ht="31.5" customHeight="1" x14ac:dyDescent="0.25">
      <c r="A10" s="214"/>
      <c r="B10" s="217"/>
      <c r="C10" s="53" t="s">
        <v>57</v>
      </c>
      <c r="D10" s="20">
        <v>45</v>
      </c>
      <c r="E10" s="105">
        <v>810349.7</v>
      </c>
      <c r="F10" s="20" t="s">
        <v>182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210">
        <v>2</v>
      </c>
      <c r="B11" s="210" t="s">
        <v>427</v>
      </c>
      <c r="C11" s="51" t="s">
        <v>58</v>
      </c>
      <c r="D11" s="40">
        <v>4</v>
      </c>
      <c r="E11" s="111">
        <v>4489657.5999999996</v>
      </c>
      <c r="F11" s="40" t="s">
        <v>115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27.75" customHeight="1" x14ac:dyDescent="0.25">
      <c r="A12" s="210"/>
      <c r="B12" s="210"/>
      <c r="C12" s="52" t="s">
        <v>59</v>
      </c>
      <c r="D12" s="41">
        <v>49</v>
      </c>
      <c r="E12" s="104">
        <v>3015503.4</v>
      </c>
      <c r="F12" s="20" t="s">
        <v>182</v>
      </c>
      <c r="G12" s="39"/>
      <c r="H12" s="39"/>
      <c r="I12" s="39"/>
      <c r="J12" s="39"/>
      <c r="K12" s="39"/>
      <c r="L12" s="39"/>
      <c r="M12" s="39"/>
      <c r="N12" s="39"/>
      <c r="O12" s="5"/>
    </row>
    <row r="13" spans="1:15" x14ac:dyDescent="0.25">
      <c r="A13" s="210"/>
      <c r="B13" s="210"/>
      <c r="C13" s="52" t="s">
        <v>60</v>
      </c>
      <c r="D13" s="41"/>
      <c r="E13" s="41"/>
      <c r="F13" s="98"/>
      <c r="G13" s="5"/>
      <c r="H13" s="5"/>
      <c r="I13" s="5"/>
      <c r="J13" s="5"/>
      <c r="K13" s="5"/>
      <c r="L13" s="5"/>
      <c r="M13" s="5"/>
      <c r="N13" s="5"/>
      <c r="O13" s="5"/>
    </row>
    <row r="14" spans="1:15" ht="30" x14ac:dyDescent="0.25">
      <c r="A14" s="210"/>
      <c r="B14" s="210"/>
      <c r="C14" s="53" t="s">
        <v>57</v>
      </c>
      <c r="D14" s="20">
        <v>77</v>
      </c>
      <c r="E14" s="105">
        <v>2005903</v>
      </c>
      <c r="F14" s="20" t="s">
        <v>182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210">
        <v>3</v>
      </c>
      <c r="B15" s="210" t="s">
        <v>915</v>
      </c>
      <c r="C15" s="51" t="s">
        <v>58</v>
      </c>
      <c r="D15" s="40">
        <v>6</v>
      </c>
      <c r="E15" s="111">
        <v>3155699.9</v>
      </c>
      <c r="F15" s="40" t="s">
        <v>115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ht="27.75" customHeight="1" x14ac:dyDescent="0.25">
      <c r="A16" s="210"/>
      <c r="B16" s="210"/>
      <c r="C16" s="52" t="s">
        <v>59</v>
      </c>
      <c r="D16" s="41">
        <v>74</v>
      </c>
      <c r="E16" s="158">
        <v>3588997.73</v>
      </c>
      <c r="F16" s="20" t="s">
        <v>182</v>
      </c>
      <c r="G16" s="39"/>
      <c r="H16" s="39"/>
      <c r="I16" s="39"/>
      <c r="J16" s="39"/>
      <c r="K16" s="39"/>
      <c r="L16" s="39"/>
      <c r="M16" s="39"/>
      <c r="N16" s="39"/>
      <c r="O16" s="5"/>
    </row>
    <row r="17" spans="1:15" x14ac:dyDescent="0.25">
      <c r="A17" s="210"/>
      <c r="B17" s="210"/>
      <c r="C17" s="52" t="s">
        <v>60</v>
      </c>
      <c r="D17" s="41"/>
      <c r="E17" s="41"/>
      <c r="F17" s="98"/>
      <c r="G17" s="5"/>
      <c r="H17" s="5"/>
      <c r="I17" s="5"/>
      <c r="J17" s="5"/>
      <c r="K17" s="5"/>
      <c r="L17" s="5"/>
      <c r="M17" s="5"/>
      <c r="N17" s="5"/>
      <c r="O17" s="5"/>
    </row>
    <row r="18" spans="1:15" ht="30" x14ac:dyDescent="0.25">
      <c r="A18" s="210"/>
      <c r="B18" s="210"/>
      <c r="C18" s="53" t="s">
        <v>57</v>
      </c>
      <c r="D18" s="20">
        <v>23</v>
      </c>
      <c r="E18" s="105">
        <v>3729559.6</v>
      </c>
      <c r="F18" s="20" t="s">
        <v>182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210">
        <v>4</v>
      </c>
      <c r="B19" s="210" t="s">
        <v>1140</v>
      </c>
      <c r="C19" s="51" t="s">
        <v>58</v>
      </c>
      <c r="D19" s="40"/>
      <c r="E19" s="111"/>
      <c r="F19" s="40" t="s">
        <v>115</v>
      </c>
      <c r="G19" s="5"/>
      <c r="H19" s="5"/>
      <c r="I19" s="5"/>
      <c r="J19" s="5"/>
      <c r="K19" s="5"/>
      <c r="L19" s="5"/>
      <c r="M19" s="5"/>
      <c r="N19" s="5"/>
      <c r="O19" s="5"/>
    </row>
    <row r="20" spans="1:15" ht="27.75" customHeight="1" x14ac:dyDescent="0.25">
      <c r="A20" s="210"/>
      <c r="B20" s="210"/>
      <c r="C20" s="52" t="s">
        <v>59</v>
      </c>
      <c r="D20" s="41">
        <v>48</v>
      </c>
      <c r="E20" s="158">
        <v>1715348.23</v>
      </c>
      <c r="F20" s="20" t="s">
        <v>182</v>
      </c>
      <c r="G20" s="39"/>
      <c r="H20" s="39"/>
      <c r="I20" s="39"/>
      <c r="J20" s="39"/>
      <c r="K20" s="39"/>
      <c r="L20" s="39"/>
      <c r="M20" s="39"/>
      <c r="N20" s="39"/>
      <c r="O20" s="5"/>
    </row>
    <row r="21" spans="1:15" x14ac:dyDescent="0.25">
      <c r="A21" s="210"/>
      <c r="B21" s="210"/>
      <c r="C21" s="52" t="s">
        <v>60</v>
      </c>
      <c r="D21" s="41"/>
      <c r="E21" s="41"/>
      <c r="F21" s="98"/>
      <c r="G21" s="5"/>
      <c r="H21" s="5"/>
      <c r="I21" s="5"/>
      <c r="J21" s="5"/>
      <c r="K21" s="5"/>
      <c r="L21" s="5"/>
      <c r="M21" s="5"/>
      <c r="N21" s="5"/>
      <c r="O21" s="5"/>
    </row>
    <row r="22" spans="1:15" ht="25.5" customHeight="1" x14ac:dyDescent="0.25">
      <c r="A22" s="210"/>
      <c r="B22" s="210"/>
      <c r="C22" s="53" t="s">
        <v>57</v>
      </c>
      <c r="D22" s="20">
        <v>14</v>
      </c>
      <c r="E22" s="105">
        <v>1887418</v>
      </c>
      <c r="F22" s="20" t="s">
        <v>182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ht="30" x14ac:dyDescent="0.25">
      <c r="A23" s="210"/>
      <c r="B23" s="210"/>
      <c r="C23" s="53" t="s">
        <v>1287</v>
      </c>
      <c r="D23" s="20">
        <v>3</v>
      </c>
      <c r="E23" s="105">
        <v>11727335.050000001</v>
      </c>
      <c r="F23" s="20" t="s">
        <v>1286</v>
      </c>
      <c r="G23" s="5"/>
      <c r="H23" s="5"/>
      <c r="I23" s="5"/>
      <c r="J23" s="5"/>
      <c r="K23" s="5"/>
      <c r="L23" s="5"/>
      <c r="M23" s="5"/>
      <c r="N23" s="5"/>
      <c r="O23" s="5"/>
    </row>
    <row r="24" spans="1:15" ht="31.5" customHeight="1" x14ac:dyDescent="0.25">
      <c r="A24" s="112"/>
      <c r="B24" s="112"/>
      <c r="C24" s="53"/>
      <c r="D24" s="113">
        <v>353</v>
      </c>
      <c r="E24" s="159">
        <f>SUM(E7:E23)</f>
        <v>36172458.510000005</v>
      </c>
      <c r="F24" s="20"/>
      <c r="G24" s="5"/>
      <c r="H24" s="272"/>
      <c r="I24" s="5"/>
      <c r="J24" s="5"/>
      <c r="K24" s="5"/>
      <c r="L24" s="5"/>
      <c r="M24" s="5"/>
      <c r="N24" s="5"/>
      <c r="O24" s="5"/>
    </row>
    <row r="25" spans="1:15" x14ac:dyDescent="0.25">
      <c r="A25" s="211" t="s">
        <v>80</v>
      </c>
      <c r="B25" s="211"/>
      <c r="C25" s="211"/>
      <c r="D25" s="211"/>
      <c r="E25" s="211"/>
      <c r="F25" s="211"/>
    </row>
    <row r="26" spans="1:15" x14ac:dyDescent="0.25">
      <c r="A26" s="211"/>
      <c r="B26" s="211"/>
      <c r="C26" s="211"/>
      <c r="D26" s="211"/>
      <c r="E26" s="211"/>
      <c r="F26" s="211"/>
    </row>
    <row r="27" spans="1:15" x14ac:dyDescent="0.25">
      <c r="A27" s="211"/>
      <c r="B27" s="211"/>
      <c r="C27" s="211"/>
      <c r="D27" s="211"/>
      <c r="E27" s="211"/>
      <c r="F27" s="211"/>
    </row>
  </sheetData>
  <mergeCells count="16">
    <mergeCell ref="A19:A23"/>
    <mergeCell ref="B19:B23"/>
    <mergeCell ref="A25:F27"/>
    <mergeCell ref="A7:A10"/>
    <mergeCell ref="B7:B10"/>
    <mergeCell ref="B15:B18"/>
    <mergeCell ref="A15:A18"/>
    <mergeCell ref="A11:A14"/>
    <mergeCell ref="B11:B14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6" bestFit="1" customWidth="1"/>
    <col min="2" max="2" width="12.85546875" style="29" customWidth="1"/>
    <col min="3" max="3" width="42.5703125" style="26" customWidth="1"/>
    <col min="4" max="4" width="20.28515625" style="29" customWidth="1"/>
    <col min="5" max="5" width="18.7109375" style="29" customWidth="1"/>
    <col min="6" max="6" width="28.7109375" style="29" customWidth="1"/>
    <col min="7" max="7" width="35.42578125" style="29" customWidth="1"/>
    <col min="8" max="8" width="19" style="29" customWidth="1"/>
    <col min="9" max="9" width="24.7109375" style="29" customWidth="1"/>
    <col min="10" max="10" width="20.140625" style="29" customWidth="1"/>
    <col min="11" max="11" width="23.28515625" style="29" customWidth="1"/>
    <col min="12" max="12" width="24" style="29" customWidth="1"/>
    <col min="13" max="13" width="16.7109375" style="26" customWidth="1"/>
    <col min="14" max="15" width="15.7109375" style="26" customWidth="1"/>
    <col min="16" max="19" width="18.7109375" style="26" customWidth="1"/>
    <col min="20" max="25" width="15.7109375" style="26" customWidth="1"/>
    <col min="26" max="16384" width="9.140625" style="26"/>
  </cols>
  <sheetData>
    <row r="1" spans="1:15" ht="107.25" customHeight="1" x14ac:dyDescent="0.25">
      <c r="I1" s="218" t="s">
        <v>84</v>
      </c>
      <c r="J1" s="218"/>
      <c r="K1" s="218"/>
      <c r="L1" s="218"/>
    </row>
    <row r="2" spans="1:15" ht="77.25" customHeight="1" x14ac:dyDescent="0.25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8"/>
      <c r="N2" s="28"/>
      <c r="O2" s="28"/>
    </row>
    <row r="3" spans="1:15" x14ac:dyDescent="0.25">
      <c r="L3" s="25"/>
    </row>
    <row r="4" spans="1:15" x14ac:dyDescent="0.25">
      <c r="A4" s="220" t="s">
        <v>13</v>
      </c>
      <c r="B4" s="220" t="s">
        <v>14</v>
      </c>
      <c r="C4" s="220" t="s">
        <v>6</v>
      </c>
      <c r="D4" s="220" t="s">
        <v>32</v>
      </c>
      <c r="E4" s="220" t="s">
        <v>10</v>
      </c>
      <c r="F4" s="220" t="s">
        <v>11</v>
      </c>
      <c r="G4" s="222" t="s">
        <v>55</v>
      </c>
      <c r="H4" s="222"/>
      <c r="I4" s="220" t="s">
        <v>7</v>
      </c>
      <c r="J4" s="220" t="s">
        <v>8</v>
      </c>
      <c r="K4" s="220" t="s">
        <v>9</v>
      </c>
      <c r="L4" s="220" t="s">
        <v>67</v>
      </c>
    </row>
    <row r="5" spans="1:15" ht="62.25" customHeight="1" x14ac:dyDescent="0.25">
      <c r="A5" s="221"/>
      <c r="B5" s="221"/>
      <c r="C5" s="221"/>
      <c r="D5" s="221"/>
      <c r="E5" s="221"/>
      <c r="F5" s="221"/>
      <c r="G5" s="55" t="s">
        <v>61</v>
      </c>
      <c r="H5" s="55" t="s">
        <v>64</v>
      </c>
      <c r="I5" s="221"/>
      <c r="J5" s="221"/>
      <c r="K5" s="221"/>
      <c r="L5" s="221"/>
    </row>
    <row r="7" spans="1:15" ht="54" customHeight="1" x14ac:dyDescent="0.25">
      <c r="A7" s="219" t="s">
        <v>80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</sheetData>
  <autoFilter ref="A4:Y5" xr:uid="{00000000-0009-0000-0000-000003000000}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O362"/>
  <sheetViews>
    <sheetView view="pageBreakPreview" zoomScale="70" zoomScaleNormal="70" zoomScaleSheetLayoutView="70" workbookViewId="0">
      <pane xSplit="1" ySplit="6" topLeftCell="B355" activePane="bottomRight" state="frozen"/>
      <selection pane="topRight" activeCell="B1" sqref="B1"/>
      <selection pane="bottomLeft" activeCell="A7" sqref="A7"/>
      <selection pane="bottomRight" activeCell="A361" sqref="A361"/>
    </sheetView>
  </sheetViews>
  <sheetFormatPr defaultColWidth="9.140625" defaultRowHeight="18.75" x14ac:dyDescent="0.25"/>
  <cols>
    <col min="1" max="1" width="6.5703125" style="22" customWidth="1"/>
    <col min="2" max="2" width="11.42578125" style="24" customWidth="1"/>
    <col min="3" max="3" width="47" style="22" customWidth="1"/>
    <col min="4" max="4" width="26.28515625" style="24" customWidth="1"/>
    <col min="5" max="5" width="24.140625" style="24" customWidth="1"/>
    <col min="6" max="6" width="33.5703125" style="24" customWidth="1"/>
    <col min="7" max="7" width="45.7109375" style="24" customWidth="1"/>
    <col min="8" max="8" width="20.28515625" style="24" customWidth="1"/>
    <col min="9" max="9" width="18.7109375" style="24" customWidth="1"/>
    <col min="10" max="10" width="25.140625" style="24" customWidth="1"/>
    <col min="11" max="11" width="24.85546875" style="24" customWidth="1"/>
    <col min="12" max="12" width="27.140625" style="102" customWidth="1"/>
    <col min="13" max="14" width="18.7109375" style="22" customWidth="1"/>
    <col min="15" max="20" width="15.7109375" style="22" customWidth="1"/>
    <col min="21" max="16384" width="9.140625" style="22"/>
  </cols>
  <sheetData>
    <row r="1" spans="1:15" ht="76.5" customHeight="1" x14ac:dyDescent="0.25">
      <c r="I1" s="196" t="s">
        <v>85</v>
      </c>
      <c r="J1" s="196"/>
      <c r="K1" s="196"/>
      <c r="L1" s="196"/>
    </row>
    <row r="2" spans="1:15" ht="10.5" customHeight="1" x14ac:dyDescent="0.25">
      <c r="K2" s="227"/>
      <c r="L2" s="227"/>
    </row>
    <row r="3" spans="1:15" ht="81.75" customHeight="1" x14ac:dyDescent="0.25">
      <c r="A3" s="204" t="s">
        <v>1285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5" x14ac:dyDescent="0.25">
      <c r="L4" s="101"/>
    </row>
    <row r="5" spans="1:15" ht="45" customHeight="1" x14ac:dyDescent="0.25">
      <c r="A5" s="223" t="s">
        <v>13</v>
      </c>
      <c r="B5" s="223" t="s">
        <v>14</v>
      </c>
      <c r="C5" s="223" t="s">
        <v>6</v>
      </c>
      <c r="D5" s="223" t="s">
        <v>32</v>
      </c>
      <c r="E5" s="223" t="s">
        <v>10</v>
      </c>
      <c r="F5" s="223" t="s">
        <v>11</v>
      </c>
      <c r="G5" s="203" t="s">
        <v>55</v>
      </c>
      <c r="H5" s="203"/>
      <c r="I5" s="223" t="s">
        <v>7</v>
      </c>
      <c r="J5" s="223" t="s">
        <v>8</v>
      </c>
      <c r="K5" s="223" t="s">
        <v>9</v>
      </c>
      <c r="L5" s="225" t="s">
        <v>68</v>
      </c>
    </row>
    <row r="6" spans="1:15" ht="61.5" customHeight="1" x14ac:dyDescent="0.25">
      <c r="A6" s="224"/>
      <c r="B6" s="224"/>
      <c r="C6" s="224"/>
      <c r="D6" s="224"/>
      <c r="E6" s="224"/>
      <c r="F6" s="224"/>
      <c r="G6" s="54" t="s">
        <v>61</v>
      </c>
      <c r="H6" s="54" t="s">
        <v>64</v>
      </c>
      <c r="I6" s="224"/>
      <c r="J6" s="224"/>
      <c r="K6" s="224"/>
      <c r="L6" s="226"/>
    </row>
    <row r="7" spans="1:15" s="108" customFormat="1" ht="37.5" customHeight="1" x14ac:dyDescent="0.25">
      <c r="A7" s="117" t="s">
        <v>92</v>
      </c>
      <c r="B7" s="118" t="s">
        <v>193</v>
      </c>
      <c r="C7" s="118" t="s">
        <v>251</v>
      </c>
      <c r="D7" s="118" t="s">
        <v>222</v>
      </c>
      <c r="E7" s="119" t="s">
        <v>360</v>
      </c>
      <c r="F7" s="120" t="s">
        <v>255</v>
      </c>
      <c r="G7" s="118" t="s">
        <v>252</v>
      </c>
      <c r="H7" s="118">
        <v>300970850</v>
      </c>
      <c r="I7" s="118" t="s">
        <v>394</v>
      </c>
      <c r="J7" s="118">
        <v>1</v>
      </c>
      <c r="K7" s="118">
        <v>21883000</v>
      </c>
      <c r="L7" s="114">
        <f>SUM(J7*K7)/1000</f>
        <v>21883</v>
      </c>
      <c r="O7" s="115"/>
    </row>
    <row r="8" spans="1:15" s="108" customFormat="1" ht="40.5" x14ac:dyDescent="0.25">
      <c r="A8" s="117" t="s">
        <v>93</v>
      </c>
      <c r="B8" s="118" t="s">
        <v>193</v>
      </c>
      <c r="C8" s="118" t="s">
        <v>239</v>
      </c>
      <c r="D8" s="118" t="s">
        <v>222</v>
      </c>
      <c r="E8" s="119" t="s">
        <v>194</v>
      </c>
      <c r="F8" s="118" t="s">
        <v>256</v>
      </c>
      <c r="G8" s="136" t="s">
        <v>258</v>
      </c>
      <c r="H8" s="118">
        <v>306866603</v>
      </c>
      <c r="I8" s="118" t="s">
        <v>357</v>
      </c>
      <c r="J8" s="118">
        <v>123.38</v>
      </c>
      <c r="K8" s="143">
        <v>562315.04</v>
      </c>
      <c r="L8" s="114">
        <f>SUM(J8*K8)/1000</f>
        <v>69378.429635200009</v>
      </c>
      <c r="O8" s="115"/>
    </row>
    <row r="9" spans="1:15" s="108" customFormat="1" ht="37.5" customHeight="1" x14ac:dyDescent="0.25">
      <c r="A9" s="117" t="s">
        <v>94</v>
      </c>
      <c r="B9" s="118" t="s">
        <v>193</v>
      </c>
      <c r="C9" s="118" t="s">
        <v>241</v>
      </c>
      <c r="D9" s="118" t="s">
        <v>222</v>
      </c>
      <c r="E9" s="119" t="s">
        <v>194</v>
      </c>
      <c r="F9" s="118" t="s">
        <v>259</v>
      </c>
      <c r="G9" s="136" t="s">
        <v>356</v>
      </c>
      <c r="H9" s="118">
        <v>202628856</v>
      </c>
      <c r="I9" s="118" t="s">
        <v>240</v>
      </c>
      <c r="J9" s="118">
        <v>1</v>
      </c>
      <c r="K9" s="118">
        <v>192936940</v>
      </c>
      <c r="L9" s="114">
        <v>192936.94</v>
      </c>
      <c r="O9" s="115"/>
    </row>
    <row r="10" spans="1:15" s="108" customFormat="1" ht="40.5" x14ac:dyDescent="0.25">
      <c r="A10" s="117" t="s">
        <v>95</v>
      </c>
      <c r="B10" s="118" t="s">
        <v>193</v>
      </c>
      <c r="C10" s="118" t="s">
        <v>242</v>
      </c>
      <c r="D10" s="118" t="s">
        <v>222</v>
      </c>
      <c r="E10" s="119" t="s">
        <v>194</v>
      </c>
      <c r="F10" s="118" t="s">
        <v>260</v>
      </c>
      <c r="G10" s="137" t="s">
        <v>243</v>
      </c>
      <c r="H10" s="138">
        <v>306605769</v>
      </c>
      <c r="I10" s="118" t="s">
        <v>250</v>
      </c>
      <c r="J10" s="118">
        <v>23076</v>
      </c>
      <c r="K10" s="118">
        <v>1300</v>
      </c>
      <c r="L10" s="114">
        <f t="shared" ref="L10:L12" si="0">SUM(J10*K10)/1000</f>
        <v>29998.799999999999</v>
      </c>
      <c r="O10" s="115"/>
    </row>
    <row r="11" spans="1:15" s="108" customFormat="1" ht="43.5" customHeight="1" x14ac:dyDescent="0.25">
      <c r="A11" s="117" t="s">
        <v>96</v>
      </c>
      <c r="B11" s="118" t="s">
        <v>193</v>
      </c>
      <c r="C11" s="118" t="s">
        <v>249</v>
      </c>
      <c r="D11" s="118" t="s">
        <v>222</v>
      </c>
      <c r="E11" s="119" t="s">
        <v>194</v>
      </c>
      <c r="F11" s="118" t="s">
        <v>262</v>
      </c>
      <c r="G11" s="118" t="s">
        <v>261</v>
      </c>
      <c r="H11" s="118">
        <v>201052713</v>
      </c>
      <c r="I11" s="118" t="s">
        <v>358</v>
      </c>
      <c r="J11" s="118">
        <v>7500</v>
      </c>
      <c r="K11" s="118">
        <v>1040</v>
      </c>
      <c r="L11" s="114">
        <f t="shared" si="0"/>
        <v>7800</v>
      </c>
      <c r="O11" s="115"/>
    </row>
    <row r="12" spans="1:15" s="108" customFormat="1" ht="53.25" customHeight="1" x14ac:dyDescent="0.25">
      <c r="A12" s="117" t="s">
        <v>97</v>
      </c>
      <c r="B12" s="118" t="s">
        <v>193</v>
      </c>
      <c r="C12" s="118" t="s">
        <v>263</v>
      </c>
      <c r="D12" s="118" t="s">
        <v>222</v>
      </c>
      <c r="E12" s="119" t="s">
        <v>194</v>
      </c>
      <c r="F12" s="118" t="s">
        <v>265</v>
      </c>
      <c r="G12" s="136" t="s">
        <v>264</v>
      </c>
      <c r="H12" s="138">
        <v>306350099</v>
      </c>
      <c r="I12" s="118" t="s">
        <v>359</v>
      </c>
      <c r="J12" s="118">
        <v>45000</v>
      </c>
      <c r="K12" s="118">
        <v>800</v>
      </c>
      <c r="L12" s="114">
        <f t="shared" si="0"/>
        <v>36000</v>
      </c>
      <c r="O12" s="115"/>
    </row>
    <row r="13" spans="1:15" s="108" customFormat="1" ht="47.25" customHeight="1" x14ac:dyDescent="0.25">
      <c r="A13" s="117" t="s">
        <v>98</v>
      </c>
      <c r="B13" s="118" t="s">
        <v>193</v>
      </c>
      <c r="C13" s="118" t="s">
        <v>253</v>
      </c>
      <c r="D13" s="118" t="s">
        <v>222</v>
      </c>
      <c r="E13" s="119" t="s">
        <v>194</v>
      </c>
      <c r="F13" s="121" t="s">
        <v>266</v>
      </c>
      <c r="G13" s="136" t="s">
        <v>238</v>
      </c>
      <c r="H13" s="138">
        <v>200898364</v>
      </c>
      <c r="I13" s="118" t="s">
        <v>184</v>
      </c>
      <c r="J13" s="118">
        <v>1</v>
      </c>
      <c r="K13" s="118">
        <v>160000000</v>
      </c>
      <c r="L13" s="114">
        <f>SUM(J13*K13)/1000</f>
        <v>160000</v>
      </c>
      <c r="O13" s="115"/>
    </row>
    <row r="14" spans="1:15" s="108" customFormat="1" ht="40.5" x14ac:dyDescent="0.25">
      <c r="A14" s="117" t="s">
        <v>99</v>
      </c>
      <c r="B14" s="118" t="s">
        <v>193</v>
      </c>
      <c r="C14" s="118" t="s">
        <v>267</v>
      </c>
      <c r="D14" s="118" t="s">
        <v>222</v>
      </c>
      <c r="E14" s="122" t="s">
        <v>360</v>
      </c>
      <c r="F14" s="118" t="s">
        <v>268</v>
      </c>
      <c r="G14" s="136" t="s">
        <v>270</v>
      </c>
      <c r="H14" s="118">
        <v>203366731</v>
      </c>
      <c r="I14" s="118" t="s">
        <v>240</v>
      </c>
      <c r="J14" s="118">
        <v>3</v>
      </c>
      <c r="K14" s="118">
        <v>1650000</v>
      </c>
      <c r="L14" s="114">
        <f>SUM(J14*K14)/1000</f>
        <v>4950</v>
      </c>
      <c r="O14" s="115"/>
    </row>
    <row r="15" spans="1:15" s="108" customFormat="1" ht="54" customHeight="1" x14ac:dyDescent="0.25">
      <c r="A15" s="117" t="s">
        <v>100</v>
      </c>
      <c r="B15" s="118" t="s">
        <v>193</v>
      </c>
      <c r="C15" s="118" t="s">
        <v>271</v>
      </c>
      <c r="D15" s="118" t="s">
        <v>222</v>
      </c>
      <c r="E15" s="119" t="s">
        <v>360</v>
      </c>
      <c r="F15" s="118" t="s">
        <v>272</v>
      </c>
      <c r="G15" s="136" t="s">
        <v>273</v>
      </c>
      <c r="H15" s="118">
        <v>200903001</v>
      </c>
      <c r="I15" s="118" t="s">
        <v>250</v>
      </c>
      <c r="J15" s="144">
        <v>29.7</v>
      </c>
      <c r="K15" s="143">
        <v>60464.95</v>
      </c>
      <c r="L15" s="114">
        <f t="shared" ref="L15:L16" si="1">SUM(J15*K15)/1000</f>
        <v>1795.8090149999998</v>
      </c>
      <c r="O15" s="115"/>
    </row>
    <row r="16" spans="1:15" s="108" customFormat="1" ht="40.5" x14ac:dyDescent="0.25">
      <c r="A16" s="117" t="s">
        <v>101</v>
      </c>
      <c r="B16" s="118" t="s">
        <v>193</v>
      </c>
      <c r="C16" s="118" t="s">
        <v>361</v>
      </c>
      <c r="D16" s="118" t="s">
        <v>113</v>
      </c>
      <c r="E16" s="119" t="s">
        <v>194</v>
      </c>
      <c r="F16" s="120">
        <v>231100101504494</v>
      </c>
      <c r="G16" s="136" t="s">
        <v>284</v>
      </c>
      <c r="H16" s="137" t="s">
        <v>326</v>
      </c>
      <c r="I16" s="118" t="s">
        <v>184</v>
      </c>
      <c r="J16" s="118">
        <v>1</v>
      </c>
      <c r="K16" s="118">
        <v>24131430</v>
      </c>
      <c r="L16" s="114">
        <f t="shared" si="1"/>
        <v>24131.43</v>
      </c>
      <c r="O16" s="115"/>
    </row>
    <row r="17" spans="1:15" s="108" customFormat="1" ht="40.5" x14ac:dyDescent="0.25">
      <c r="A17" s="117" t="s">
        <v>401</v>
      </c>
      <c r="B17" s="118" t="s">
        <v>193</v>
      </c>
      <c r="C17" s="118" t="s">
        <v>362</v>
      </c>
      <c r="D17" s="118" t="s">
        <v>113</v>
      </c>
      <c r="E17" s="122" t="s">
        <v>402</v>
      </c>
      <c r="F17" s="120">
        <v>231110081391972</v>
      </c>
      <c r="G17" s="136" t="s">
        <v>285</v>
      </c>
      <c r="H17" s="137" t="s">
        <v>327</v>
      </c>
      <c r="I17" s="118" t="s">
        <v>184</v>
      </c>
      <c r="J17" s="118">
        <v>1</v>
      </c>
      <c r="K17" s="118">
        <v>3130000</v>
      </c>
      <c r="L17" s="114">
        <f>SUM(J17*K17)/1000</f>
        <v>3130</v>
      </c>
      <c r="O17" s="115"/>
    </row>
    <row r="18" spans="1:15" s="108" customFormat="1" ht="60.75" x14ac:dyDescent="0.25">
      <c r="A18" s="117" t="s">
        <v>102</v>
      </c>
      <c r="B18" s="118" t="s">
        <v>193</v>
      </c>
      <c r="C18" s="118" t="s">
        <v>363</v>
      </c>
      <c r="D18" s="118" t="s">
        <v>113</v>
      </c>
      <c r="E18" s="119" t="s">
        <v>380</v>
      </c>
      <c r="F18" s="120">
        <v>23111007168498</v>
      </c>
      <c r="G18" s="136" t="s">
        <v>286</v>
      </c>
      <c r="H18" s="137" t="s">
        <v>328</v>
      </c>
      <c r="I18" s="118" t="s">
        <v>183</v>
      </c>
      <c r="J18" s="118">
        <v>10</v>
      </c>
      <c r="K18" s="118">
        <v>47560</v>
      </c>
      <c r="L18" s="114">
        <f>SUM(J18*K18)/1000</f>
        <v>475.6</v>
      </c>
      <c r="O18" s="115"/>
    </row>
    <row r="19" spans="1:15" s="108" customFormat="1" ht="40.5" x14ac:dyDescent="0.25">
      <c r="A19" s="117" t="s">
        <v>103</v>
      </c>
      <c r="B19" s="118" t="s">
        <v>193</v>
      </c>
      <c r="C19" s="118" t="s">
        <v>364</v>
      </c>
      <c r="D19" s="118" t="s">
        <v>113</v>
      </c>
      <c r="E19" s="119" t="s">
        <v>380</v>
      </c>
      <c r="F19" s="120">
        <v>23111007168582</v>
      </c>
      <c r="G19" s="136" t="s">
        <v>287</v>
      </c>
      <c r="H19" s="137" t="s">
        <v>329</v>
      </c>
      <c r="I19" s="118" t="s">
        <v>183</v>
      </c>
      <c r="J19" s="118">
        <v>12</v>
      </c>
      <c r="K19" s="118">
        <v>58695</v>
      </c>
      <c r="L19" s="114">
        <f t="shared" ref="L19:L22" si="2">SUM(J19*K19)/1000</f>
        <v>704.34</v>
      </c>
      <c r="O19" s="115"/>
    </row>
    <row r="20" spans="1:15" s="108" customFormat="1" ht="81" x14ac:dyDescent="0.25">
      <c r="A20" s="117" t="s">
        <v>104</v>
      </c>
      <c r="B20" s="118" t="s">
        <v>193</v>
      </c>
      <c r="C20" s="118" t="s">
        <v>365</v>
      </c>
      <c r="D20" s="118" t="s">
        <v>113</v>
      </c>
      <c r="E20" s="119" t="s">
        <v>189</v>
      </c>
      <c r="F20" s="120">
        <v>14</v>
      </c>
      <c r="G20" s="136" t="s">
        <v>288</v>
      </c>
      <c r="H20" s="137" t="s">
        <v>330</v>
      </c>
      <c r="I20" s="118" t="s">
        <v>184</v>
      </c>
      <c r="J20" s="118">
        <v>1</v>
      </c>
      <c r="K20" s="118">
        <v>17500000</v>
      </c>
      <c r="L20" s="114">
        <f t="shared" si="2"/>
        <v>17500</v>
      </c>
      <c r="O20" s="115"/>
    </row>
    <row r="21" spans="1:15" s="108" customFormat="1" ht="40.5" x14ac:dyDescent="0.25">
      <c r="A21" s="117" t="s">
        <v>105</v>
      </c>
      <c r="B21" s="118" t="s">
        <v>193</v>
      </c>
      <c r="C21" s="118" t="s">
        <v>366</v>
      </c>
      <c r="D21" s="118" t="s">
        <v>113</v>
      </c>
      <c r="E21" s="122" t="s">
        <v>367</v>
      </c>
      <c r="F21" s="120">
        <v>23110012231230</v>
      </c>
      <c r="G21" s="136" t="s">
        <v>289</v>
      </c>
      <c r="H21" s="137" t="s">
        <v>331</v>
      </c>
      <c r="I21" s="118" t="s">
        <v>184</v>
      </c>
      <c r="J21" s="118">
        <v>1</v>
      </c>
      <c r="K21" s="118">
        <v>400286340</v>
      </c>
      <c r="L21" s="114">
        <v>400286.34</v>
      </c>
      <c r="O21" s="115"/>
    </row>
    <row r="22" spans="1:15" s="108" customFormat="1" ht="60.75" x14ac:dyDescent="0.25">
      <c r="A22" s="117" t="s">
        <v>106</v>
      </c>
      <c r="B22" s="118" t="s">
        <v>193</v>
      </c>
      <c r="C22" s="118" t="s">
        <v>403</v>
      </c>
      <c r="D22" s="118" t="s">
        <v>113</v>
      </c>
      <c r="E22" s="119" t="s">
        <v>189</v>
      </c>
      <c r="F22" s="120"/>
      <c r="G22" s="136" t="s">
        <v>290</v>
      </c>
      <c r="H22" s="137" t="s">
        <v>332</v>
      </c>
      <c r="I22" s="118" t="s">
        <v>184</v>
      </c>
      <c r="J22" s="118">
        <v>1</v>
      </c>
      <c r="K22" s="118">
        <v>1000000</v>
      </c>
      <c r="L22" s="114">
        <f t="shared" si="2"/>
        <v>1000</v>
      </c>
      <c r="O22" s="115"/>
    </row>
    <row r="23" spans="1:15" s="108" customFormat="1" ht="60.75" x14ac:dyDescent="0.25">
      <c r="A23" s="117" t="s">
        <v>107</v>
      </c>
      <c r="B23" s="118" t="s">
        <v>193</v>
      </c>
      <c r="C23" s="118" t="s">
        <v>368</v>
      </c>
      <c r="D23" s="118" t="s">
        <v>113</v>
      </c>
      <c r="E23" s="122" t="s">
        <v>360</v>
      </c>
      <c r="F23" s="120">
        <v>231100141460860</v>
      </c>
      <c r="G23" s="136" t="s">
        <v>291</v>
      </c>
      <c r="H23" s="137" t="s">
        <v>333</v>
      </c>
      <c r="I23" s="118" t="s">
        <v>184</v>
      </c>
      <c r="J23" s="118">
        <v>1</v>
      </c>
      <c r="K23" s="118">
        <v>2430000</v>
      </c>
      <c r="L23" s="114">
        <f>SUM(J23*K23)/1000</f>
        <v>2430</v>
      </c>
      <c r="O23" s="115"/>
    </row>
    <row r="24" spans="1:15" s="108" customFormat="1" ht="40.5" x14ac:dyDescent="0.25">
      <c r="A24" s="117" t="s">
        <v>108</v>
      </c>
      <c r="B24" s="118" t="s">
        <v>193</v>
      </c>
      <c r="C24" s="118" t="s">
        <v>369</v>
      </c>
      <c r="D24" s="118" t="s">
        <v>113</v>
      </c>
      <c r="E24" s="122" t="s">
        <v>360</v>
      </c>
      <c r="F24" s="120">
        <v>231100241449489</v>
      </c>
      <c r="G24" s="136" t="s">
        <v>279</v>
      </c>
      <c r="H24" s="137" t="s">
        <v>325</v>
      </c>
      <c r="I24" s="118" t="s">
        <v>240</v>
      </c>
      <c r="J24" s="118">
        <v>3</v>
      </c>
      <c r="K24" s="118">
        <v>6900</v>
      </c>
      <c r="L24" s="114">
        <f>SUM(J24*K24)/1000</f>
        <v>20.7</v>
      </c>
      <c r="O24" s="115"/>
    </row>
    <row r="25" spans="1:15" s="108" customFormat="1" ht="40.5" x14ac:dyDescent="0.25">
      <c r="A25" s="117" t="s">
        <v>109</v>
      </c>
      <c r="B25" s="118" t="s">
        <v>193</v>
      </c>
      <c r="C25" s="118" t="s">
        <v>244</v>
      </c>
      <c r="D25" s="118" t="s">
        <v>113</v>
      </c>
      <c r="E25" s="122" t="s">
        <v>360</v>
      </c>
      <c r="F25" s="120">
        <v>231100241445790</v>
      </c>
      <c r="G25" s="136" t="s">
        <v>279</v>
      </c>
      <c r="H25" s="137" t="s">
        <v>325</v>
      </c>
      <c r="I25" s="118" t="s">
        <v>240</v>
      </c>
      <c r="J25" s="118">
        <v>3</v>
      </c>
      <c r="K25" s="118">
        <v>1053333</v>
      </c>
      <c r="L25" s="114">
        <f t="shared" ref="L25:L26" si="3">SUM(J25*K25)/1000</f>
        <v>3159.9989999999998</v>
      </c>
      <c r="O25" s="115"/>
    </row>
    <row r="26" spans="1:15" s="108" customFormat="1" ht="81" x14ac:dyDescent="0.25">
      <c r="A26" s="117" t="s">
        <v>110</v>
      </c>
      <c r="B26" s="118" t="s">
        <v>193</v>
      </c>
      <c r="C26" s="118" t="s">
        <v>370</v>
      </c>
      <c r="D26" s="118" t="s">
        <v>113</v>
      </c>
      <c r="E26" s="122" t="s">
        <v>404</v>
      </c>
      <c r="F26" s="120">
        <v>10</v>
      </c>
      <c r="G26" s="136" t="s">
        <v>292</v>
      </c>
      <c r="H26" s="137" t="s">
        <v>334</v>
      </c>
      <c r="I26" s="118" t="s">
        <v>184</v>
      </c>
      <c r="J26" s="118">
        <v>1</v>
      </c>
      <c r="K26" s="118">
        <v>24753664</v>
      </c>
      <c r="L26" s="114">
        <f t="shared" si="3"/>
        <v>24753.664000000001</v>
      </c>
      <c r="O26" s="115"/>
    </row>
    <row r="27" spans="1:15" s="108" customFormat="1" ht="37.5" customHeight="1" x14ac:dyDescent="0.25">
      <c r="A27" s="117" t="s">
        <v>111</v>
      </c>
      <c r="B27" s="118" t="s">
        <v>193</v>
      </c>
      <c r="C27" s="118" t="s">
        <v>371</v>
      </c>
      <c r="D27" s="118" t="s">
        <v>113</v>
      </c>
      <c r="E27" s="122" t="s">
        <v>194</v>
      </c>
      <c r="F27" s="120">
        <v>231100101425205</v>
      </c>
      <c r="G27" s="136" t="s">
        <v>275</v>
      </c>
      <c r="H27" s="137" t="s">
        <v>323</v>
      </c>
      <c r="I27" s="118" t="s">
        <v>184</v>
      </c>
      <c r="J27" s="118">
        <v>1</v>
      </c>
      <c r="K27" s="118">
        <v>31101600</v>
      </c>
      <c r="L27" s="114">
        <f>SUM(J27*K27)/1000</f>
        <v>31101.599999999999</v>
      </c>
      <c r="O27" s="115"/>
    </row>
    <row r="28" spans="1:15" s="108" customFormat="1" ht="34.5" customHeight="1" x14ac:dyDescent="0.25">
      <c r="A28" s="117" t="s">
        <v>112</v>
      </c>
      <c r="B28" s="118" t="s">
        <v>193</v>
      </c>
      <c r="C28" s="118" t="s">
        <v>372</v>
      </c>
      <c r="D28" s="118" t="s">
        <v>113</v>
      </c>
      <c r="E28" s="122" t="s">
        <v>402</v>
      </c>
      <c r="F28" s="120">
        <v>231110081312201</v>
      </c>
      <c r="G28" s="136" t="s">
        <v>285</v>
      </c>
      <c r="H28" s="137" t="s">
        <v>327</v>
      </c>
      <c r="I28" s="118" t="s">
        <v>184</v>
      </c>
      <c r="J28" s="118">
        <v>1</v>
      </c>
      <c r="K28" s="118">
        <v>5800000</v>
      </c>
      <c r="L28" s="114">
        <f>SUM(J28*K28)/1000</f>
        <v>5800</v>
      </c>
      <c r="O28" s="115"/>
    </row>
    <row r="29" spans="1:15" s="108" customFormat="1" ht="37.5" customHeight="1" x14ac:dyDescent="0.25">
      <c r="A29" s="117" t="s">
        <v>195</v>
      </c>
      <c r="B29" s="118" t="s">
        <v>193</v>
      </c>
      <c r="C29" s="118" t="s">
        <v>373</v>
      </c>
      <c r="D29" s="118" t="s">
        <v>113</v>
      </c>
      <c r="E29" s="122" t="s">
        <v>360</v>
      </c>
      <c r="F29" s="120">
        <v>231100451420431</v>
      </c>
      <c r="G29" s="136" t="s">
        <v>293</v>
      </c>
      <c r="H29" s="137" t="s">
        <v>335</v>
      </c>
      <c r="I29" s="118" t="s">
        <v>184</v>
      </c>
      <c r="J29" s="118">
        <v>1</v>
      </c>
      <c r="K29" s="118">
        <v>3799500</v>
      </c>
      <c r="L29" s="114">
        <f t="shared" ref="L29:L32" si="4">SUM(J29*K29)/1000</f>
        <v>3799.5</v>
      </c>
      <c r="O29" s="115"/>
    </row>
    <row r="30" spans="1:15" s="108" customFormat="1" ht="37.5" customHeight="1" x14ac:dyDescent="0.25">
      <c r="A30" s="117" t="s">
        <v>196</v>
      </c>
      <c r="B30" s="118" t="s">
        <v>193</v>
      </c>
      <c r="C30" s="118" t="s">
        <v>374</v>
      </c>
      <c r="D30" s="118" t="s">
        <v>113</v>
      </c>
      <c r="E30" s="119" t="s">
        <v>360</v>
      </c>
      <c r="F30" s="120">
        <v>231100371413310</v>
      </c>
      <c r="G30" s="136" t="s">
        <v>294</v>
      </c>
      <c r="H30" s="137" t="s">
        <v>336</v>
      </c>
      <c r="I30" s="118" t="s">
        <v>183</v>
      </c>
      <c r="J30" s="118">
        <v>1</v>
      </c>
      <c r="K30" s="118">
        <v>168000</v>
      </c>
      <c r="L30" s="114">
        <f t="shared" si="4"/>
        <v>168</v>
      </c>
      <c r="O30" s="115"/>
    </row>
    <row r="31" spans="1:15" s="108" customFormat="1" ht="37.5" customHeight="1" x14ac:dyDescent="0.25">
      <c r="A31" s="117" t="s">
        <v>197</v>
      </c>
      <c r="B31" s="118" t="s">
        <v>193</v>
      </c>
      <c r="C31" s="118" t="s">
        <v>375</v>
      </c>
      <c r="D31" s="118" t="s">
        <v>113</v>
      </c>
      <c r="E31" s="119" t="s">
        <v>402</v>
      </c>
      <c r="F31" s="120">
        <v>23111007160503</v>
      </c>
      <c r="G31" s="136" t="s">
        <v>295</v>
      </c>
      <c r="H31" s="137" t="s">
        <v>337</v>
      </c>
      <c r="I31" s="118" t="s">
        <v>376</v>
      </c>
      <c r="J31" s="118">
        <v>1</v>
      </c>
      <c r="K31" s="118">
        <v>1862400</v>
      </c>
      <c r="L31" s="114">
        <f t="shared" si="4"/>
        <v>1862.4</v>
      </c>
      <c r="O31" s="115"/>
    </row>
    <row r="32" spans="1:15" s="108" customFormat="1" ht="37.5" customHeight="1" x14ac:dyDescent="0.25">
      <c r="A32" s="117" t="s">
        <v>198</v>
      </c>
      <c r="B32" s="118" t="s">
        <v>193</v>
      </c>
      <c r="C32" s="118" t="s">
        <v>377</v>
      </c>
      <c r="D32" s="118" t="s">
        <v>113</v>
      </c>
      <c r="E32" s="119" t="s">
        <v>404</v>
      </c>
      <c r="F32" s="120">
        <v>2</v>
      </c>
      <c r="G32" s="136" t="s">
        <v>296</v>
      </c>
      <c r="H32" s="137" t="s">
        <v>325</v>
      </c>
      <c r="I32" s="118" t="s">
        <v>184</v>
      </c>
      <c r="J32" s="118">
        <v>1</v>
      </c>
      <c r="K32" s="118">
        <v>1400000</v>
      </c>
      <c r="L32" s="114">
        <f t="shared" si="4"/>
        <v>1400</v>
      </c>
      <c r="O32" s="115"/>
    </row>
    <row r="33" spans="1:15" s="108" customFormat="1" ht="37.5" customHeight="1" x14ac:dyDescent="0.25">
      <c r="A33" s="117" t="s">
        <v>405</v>
      </c>
      <c r="B33" s="118" t="s">
        <v>193</v>
      </c>
      <c r="C33" s="118" t="s">
        <v>378</v>
      </c>
      <c r="D33" s="118" t="s">
        <v>113</v>
      </c>
      <c r="E33" s="119" t="s">
        <v>189</v>
      </c>
      <c r="F33" s="120">
        <v>231100241408048</v>
      </c>
      <c r="G33" s="136" t="s">
        <v>297</v>
      </c>
      <c r="H33" s="137" t="s">
        <v>338</v>
      </c>
      <c r="I33" s="118" t="s">
        <v>184</v>
      </c>
      <c r="J33" s="118">
        <v>1</v>
      </c>
      <c r="K33" s="118">
        <v>1263000</v>
      </c>
      <c r="L33" s="114">
        <f>SUM(J33*K33)/1000</f>
        <v>1263</v>
      </c>
      <c r="O33" s="115"/>
    </row>
    <row r="34" spans="1:15" s="108" customFormat="1" ht="37.5" customHeight="1" x14ac:dyDescent="0.25">
      <c r="A34" s="117" t="s">
        <v>406</v>
      </c>
      <c r="B34" s="118" t="s">
        <v>193</v>
      </c>
      <c r="C34" s="118" t="s">
        <v>246</v>
      </c>
      <c r="D34" s="118" t="s">
        <v>113</v>
      </c>
      <c r="E34" s="122" t="s">
        <v>194</v>
      </c>
      <c r="F34" s="120">
        <v>231100101392424</v>
      </c>
      <c r="G34" s="136" t="s">
        <v>298</v>
      </c>
      <c r="H34" s="137" t="s">
        <v>339</v>
      </c>
      <c r="I34" s="118" t="s">
        <v>247</v>
      </c>
      <c r="J34" s="118">
        <v>4</v>
      </c>
      <c r="K34" s="118">
        <v>1213000</v>
      </c>
      <c r="L34" s="114">
        <f>SUM(J34*K34)/1000</f>
        <v>4852</v>
      </c>
      <c r="O34" s="115"/>
    </row>
    <row r="35" spans="1:15" s="108" customFormat="1" ht="37.5" customHeight="1" x14ac:dyDescent="0.25">
      <c r="A35" s="117" t="s">
        <v>200</v>
      </c>
      <c r="B35" s="118" t="s">
        <v>193</v>
      </c>
      <c r="C35" s="118" t="s">
        <v>242</v>
      </c>
      <c r="D35" s="118" t="s">
        <v>113</v>
      </c>
      <c r="E35" s="119" t="s">
        <v>194</v>
      </c>
      <c r="F35" s="120">
        <v>231100101391145</v>
      </c>
      <c r="G35" s="136" t="s">
        <v>299</v>
      </c>
      <c r="H35" s="137" t="s">
        <v>340</v>
      </c>
      <c r="I35" s="118" t="s">
        <v>250</v>
      </c>
      <c r="J35" s="118">
        <v>27693</v>
      </c>
      <c r="K35" s="118">
        <v>1300</v>
      </c>
      <c r="L35" s="114">
        <f t="shared" ref="L35:L36" si="5">SUM(J35*K35)/1000</f>
        <v>36000.9</v>
      </c>
      <c r="O35" s="115"/>
    </row>
    <row r="36" spans="1:15" s="108" customFormat="1" ht="37.5" customHeight="1" x14ac:dyDescent="0.25">
      <c r="A36" s="117" t="s">
        <v>201</v>
      </c>
      <c r="B36" s="118" t="s">
        <v>193</v>
      </c>
      <c r="C36" s="118" t="s">
        <v>379</v>
      </c>
      <c r="D36" s="118" t="s">
        <v>113</v>
      </c>
      <c r="E36" s="119" t="s">
        <v>380</v>
      </c>
      <c r="F36" s="120">
        <v>23111007159811</v>
      </c>
      <c r="G36" s="136" t="s">
        <v>300</v>
      </c>
      <c r="H36" s="137" t="s">
        <v>341</v>
      </c>
      <c r="I36" s="118" t="s">
        <v>376</v>
      </c>
      <c r="J36" s="118">
        <v>1</v>
      </c>
      <c r="K36" s="118">
        <v>168000000</v>
      </c>
      <c r="L36" s="114">
        <f t="shared" si="5"/>
        <v>168000</v>
      </c>
      <c r="O36" s="115"/>
    </row>
    <row r="37" spans="1:15" s="108" customFormat="1" ht="38.25" customHeight="1" x14ac:dyDescent="0.25">
      <c r="A37" s="117" t="s">
        <v>202</v>
      </c>
      <c r="B37" s="118" t="s">
        <v>193</v>
      </c>
      <c r="C37" s="118" t="s">
        <v>381</v>
      </c>
      <c r="D37" s="118" t="s">
        <v>113</v>
      </c>
      <c r="E37" s="122" t="s">
        <v>360</v>
      </c>
      <c r="F37" s="120">
        <v>231100241375813</v>
      </c>
      <c r="G37" s="136" t="s">
        <v>301</v>
      </c>
      <c r="H37" s="137" t="s">
        <v>325</v>
      </c>
      <c r="I37" s="118" t="s">
        <v>240</v>
      </c>
      <c r="J37" s="118">
        <v>3</v>
      </c>
      <c r="K37" s="118">
        <v>6900</v>
      </c>
      <c r="L37" s="114">
        <f>SUM(J37*K37)/1000</f>
        <v>20.7</v>
      </c>
      <c r="O37" s="115"/>
    </row>
    <row r="38" spans="1:15" s="108" customFormat="1" ht="37.5" customHeight="1" x14ac:dyDescent="0.25">
      <c r="A38" s="117" t="s">
        <v>203</v>
      </c>
      <c r="B38" s="118" t="s">
        <v>193</v>
      </c>
      <c r="C38" s="118" t="s">
        <v>382</v>
      </c>
      <c r="D38" s="118" t="s">
        <v>113</v>
      </c>
      <c r="E38" s="122" t="s">
        <v>360</v>
      </c>
      <c r="F38" s="120">
        <v>231100241377674</v>
      </c>
      <c r="G38" s="136" t="s">
        <v>301</v>
      </c>
      <c r="H38" s="137" t="s">
        <v>325</v>
      </c>
      <c r="I38" s="118" t="s">
        <v>240</v>
      </c>
      <c r="J38" s="118">
        <v>3</v>
      </c>
      <c r="K38" s="118">
        <v>1053333</v>
      </c>
      <c r="L38" s="114">
        <f>SUM(J38*K38)/1000</f>
        <v>3159.9989999999998</v>
      </c>
      <c r="O38" s="115"/>
    </row>
    <row r="39" spans="1:15" s="108" customFormat="1" ht="37.5" customHeight="1" x14ac:dyDescent="0.25">
      <c r="A39" s="117" t="s">
        <v>204</v>
      </c>
      <c r="B39" s="118" t="s">
        <v>193</v>
      </c>
      <c r="C39" s="118" t="s">
        <v>383</v>
      </c>
      <c r="D39" s="118" t="s">
        <v>113</v>
      </c>
      <c r="E39" s="119" t="s">
        <v>360</v>
      </c>
      <c r="F39" s="120">
        <v>231100241376325</v>
      </c>
      <c r="G39" s="136" t="s">
        <v>302</v>
      </c>
      <c r="H39" s="137" t="s">
        <v>342</v>
      </c>
      <c r="I39" s="118" t="s">
        <v>240</v>
      </c>
      <c r="J39" s="118">
        <v>12</v>
      </c>
      <c r="K39" s="118">
        <v>30000</v>
      </c>
      <c r="L39" s="114">
        <f t="shared" ref="L39:L41" si="6">SUM(J39*K39)/1000</f>
        <v>360</v>
      </c>
      <c r="O39" s="115"/>
    </row>
    <row r="40" spans="1:15" s="108" customFormat="1" ht="37.5" customHeight="1" x14ac:dyDescent="0.25">
      <c r="A40" s="117" t="s">
        <v>205</v>
      </c>
      <c r="B40" s="118" t="s">
        <v>193</v>
      </c>
      <c r="C40" s="118" t="s">
        <v>378</v>
      </c>
      <c r="D40" s="118" t="s">
        <v>113</v>
      </c>
      <c r="E40" s="119" t="s">
        <v>189</v>
      </c>
      <c r="F40" s="120">
        <v>231100241370246</v>
      </c>
      <c r="G40" s="136" t="s">
        <v>303</v>
      </c>
      <c r="H40" s="137" t="s">
        <v>343</v>
      </c>
      <c r="I40" s="118" t="s">
        <v>184</v>
      </c>
      <c r="J40" s="118">
        <v>1</v>
      </c>
      <c r="K40" s="118">
        <v>3193550</v>
      </c>
      <c r="L40" s="114">
        <f t="shared" si="6"/>
        <v>3193.55</v>
      </c>
      <c r="O40" s="115"/>
    </row>
    <row r="41" spans="1:15" s="108" customFormat="1" ht="37.5" customHeight="1" x14ac:dyDescent="0.25">
      <c r="A41" s="117" t="s">
        <v>206</v>
      </c>
      <c r="B41" s="118" t="s">
        <v>193</v>
      </c>
      <c r="C41" s="118" t="s">
        <v>384</v>
      </c>
      <c r="D41" s="118" t="s">
        <v>113</v>
      </c>
      <c r="E41" s="122" t="s">
        <v>360</v>
      </c>
      <c r="F41" s="120">
        <v>231100141370242</v>
      </c>
      <c r="G41" s="136" t="s">
        <v>305</v>
      </c>
      <c r="H41" s="137" t="s">
        <v>344</v>
      </c>
      <c r="I41" s="118" t="s">
        <v>183</v>
      </c>
      <c r="J41" s="118">
        <v>1</v>
      </c>
      <c r="K41" s="118">
        <v>285000</v>
      </c>
      <c r="L41" s="114">
        <f t="shared" si="6"/>
        <v>285</v>
      </c>
      <c r="O41" s="115"/>
    </row>
    <row r="42" spans="1:15" s="108" customFormat="1" ht="37.5" customHeight="1" x14ac:dyDescent="0.25">
      <c r="A42" s="117" t="s">
        <v>207</v>
      </c>
      <c r="B42" s="118" t="s">
        <v>193</v>
      </c>
      <c r="C42" s="118" t="s">
        <v>365</v>
      </c>
      <c r="D42" s="118" t="s">
        <v>113</v>
      </c>
      <c r="E42" s="119" t="s">
        <v>194</v>
      </c>
      <c r="F42" s="120">
        <v>231100101373166</v>
      </c>
      <c r="G42" s="136" t="s">
        <v>304</v>
      </c>
      <c r="H42" s="137" t="s">
        <v>330</v>
      </c>
      <c r="I42" s="118" t="s">
        <v>184</v>
      </c>
      <c r="J42" s="118">
        <v>1</v>
      </c>
      <c r="K42" s="118">
        <v>1237500</v>
      </c>
      <c r="L42" s="114">
        <v>1237.5</v>
      </c>
      <c r="O42" s="115"/>
    </row>
    <row r="43" spans="1:15" s="108" customFormat="1" ht="37.5" customHeight="1" x14ac:dyDescent="0.25">
      <c r="A43" s="117" t="s">
        <v>208</v>
      </c>
      <c r="B43" s="118" t="s">
        <v>193</v>
      </c>
      <c r="C43" s="118" t="s">
        <v>365</v>
      </c>
      <c r="D43" s="118" t="s">
        <v>113</v>
      </c>
      <c r="E43" s="119" t="s">
        <v>194</v>
      </c>
      <c r="F43" s="120">
        <v>231100101373197</v>
      </c>
      <c r="G43" s="136" t="s">
        <v>304</v>
      </c>
      <c r="H43" s="137" t="s">
        <v>330</v>
      </c>
      <c r="I43" s="118" t="s">
        <v>184</v>
      </c>
      <c r="J43" s="118">
        <v>1</v>
      </c>
      <c r="K43" s="118">
        <v>1500000</v>
      </c>
      <c r="L43" s="114">
        <f>SUM(J43*K43)/1000</f>
        <v>1500</v>
      </c>
      <c r="O43" s="115"/>
    </row>
    <row r="44" spans="1:15" s="108" customFormat="1" ht="37.5" customHeight="1" x14ac:dyDescent="0.25">
      <c r="A44" s="117" t="s">
        <v>209</v>
      </c>
      <c r="B44" s="118" t="s">
        <v>193</v>
      </c>
      <c r="C44" s="118" t="s">
        <v>365</v>
      </c>
      <c r="D44" s="118" t="s">
        <v>113</v>
      </c>
      <c r="E44" s="119" t="s">
        <v>194</v>
      </c>
      <c r="F44" s="120">
        <v>3</v>
      </c>
      <c r="G44" s="136" t="s">
        <v>288</v>
      </c>
      <c r="H44" s="137" t="s">
        <v>330</v>
      </c>
      <c r="I44" s="118" t="s">
        <v>184</v>
      </c>
      <c r="J44" s="118">
        <v>1</v>
      </c>
      <c r="K44" s="118">
        <v>225000</v>
      </c>
      <c r="L44" s="114">
        <f>SUM(J44*K44)/1000</f>
        <v>225</v>
      </c>
      <c r="O44" s="115"/>
    </row>
    <row r="45" spans="1:15" s="108" customFormat="1" ht="37.5" customHeight="1" x14ac:dyDescent="0.25">
      <c r="A45" s="117" t="s">
        <v>210</v>
      </c>
      <c r="B45" s="118" t="s">
        <v>193</v>
      </c>
      <c r="C45" s="118" t="s">
        <v>385</v>
      </c>
      <c r="D45" s="118" t="s">
        <v>113</v>
      </c>
      <c r="E45" s="119" t="s">
        <v>360</v>
      </c>
      <c r="F45" s="120">
        <v>231100241369227</v>
      </c>
      <c r="G45" s="136" t="s">
        <v>306</v>
      </c>
      <c r="H45" s="137" t="s">
        <v>345</v>
      </c>
      <c r="I45" s="118" t="s">
        <v>240</v>
      </c>
      <c r="J45" s="118">
        <v>12</v>
      </c>
      <c r="K45" s="118">
        <v>25955.5</v>
      </c>
      <c r="L45" s="114">
        <f t="shared" ref="L45:L46" si="7">SUM(J45*K45)/1000</f>
        <v>311.46600000000001</v>
      </c>
      <c r="O45" s="115"/>
    </row>
    <row r="46" spans="1:15" s="108" customFormat="1" ht="37.5" customHeight="1" x14ac:dyDescent="0.25">
      <c r="A46" s="117" t="s">
        <v>211</v>
      </c>
      <c r="B46" s="118" t="s">
        <v>193</v>
      </c>
      <c r="C46" s="118" t="s">
        <v>378</v>
      </c>
      <c r="D46" s="118" t="s">
        <v>113</v>
      </c>
      <c r="E46" s="119" t="s">
        <v>404</v>
      </c>
      <c r="F46" s="120">
        <v>5</v>
      </c>
      <c r="G46" s="136" t="s">
        <v>297</v>
      </c>
      <c r="H46" s="137" t="s">
        <v>338</v>
      </c>
      <c r="I46" s="118" t="s">
        <v>184</v>
      </c>
      <c r="J46" s="118">
        <v>1</v>
      </c>
      <c r="K46" s="118">
        <v>842000</v>
      </c>
      <c r="L46" s="114">
        <f t="shared" si="7"/>
        <v>842</v>
      </c>
      <c r="O46" s="115"/>
    </row>
    <row r="47" spans="1:15" s="108" customFormat="1" ht="37.5" customHeight="1" x14ac:dyDescent="0.25">
      <c r="A47" s="117" t="s">
        <v>212</v>
      </c>
      <c r="B47" s="118" t="s">
        <v>193</v>
      </c>
      <c r="C47" s="118" t="s">
        <v>246</v>
      </c>
      <c r="D47" s="118" t="s">
        <v>113</v>
      </c>
      <c r="E47" s="119" t="s">
        <v>194</v>
      </c>
      <c r="F47" s="120">
        <v>231100141355451</v>
      </c>
      <c r="G47" s="136" t="s">
        <v>307</v>
      </c>
      <c r="H47" s="137" t="s">
        <v>346</v>
      </c>
      <c r="I47" s="118" t="s">
        <v>247</v>
      </c>
      <c r="J47" s="118">
        <v>1</v>
      </c>
      <c r="K47" s="118">
        <v>900000</v>
      </c>
      <c r="L47" s="114">
        <f>SUM(J47*K47)/1000</f>
        <v>900</v>
      </c>
      <c r="O47" s="115"/>
    </row>
    <row r="48" spans="1:15" s="108" customFormat="1" ht="37.5" customHeight="1" x14ac:dyDescent="0.25">
      <c r="A48" s="117" t="s">
        <v>213</v>
      </c>
      <c r="B48" s="118" t="s">
        <v>193</v>
      </c>
      <c r="C48" s="118" t="s">
        <v>386</v>
      </c>
      <c r="D48" s="118" t="s">
        <v>113</v>
      </c>
      <c r="E48" s="119" t="s">
        <v>380</v>
      </c>
      <c r="F48" s="120">
        <v>23111007156949</v>
      </c>
      <c r="G48" s="136" t="s">
        <v>308</v>
      </c>
      <c r="H48" s="137" t="s">
        <v>347</v>
      </c>
      <c r="I48" s="118" t="s">
        <v>183</v>
      </c>
      <c r="J48" s="118">
        <v>2</v>
      </c>
      <c r="K48" s="118">
        <v>4838000</v>
      </c>
      <c r="L48" s="114">
        <f>SUM(J48*K48)/1000</f>
        <v>9676</v>
      </c>
      <c r="O48" s="115"/>
    </row>
    <row r="49" spans="1:15" s="108" customFormat="1" ht="37.5" customHeight="1" x14ac:dyDescent="0.25">
      <c r="A49" s="117" t="s">
        <v>214</v>
      </c>
      <c r="B49" s="118" t="s">
        <v>193</v>
      </c>
      <c r="C49" s="118" t="s">
        <v>263</v>
      </c>
      <c r="D49" s="118" t="s">
        <v>113</v>
      </c>
      <c r="E49" s="119" t="s">
        <v>194</v>
      </c>
      <c r="F49" s="120">
        <v>231100101351203</v>
      </c>
      <c r="G49" s="136" t="s">
        <v>309</v>
      </c>
      <c r="H49" s="137" t="s">
        <v>348</v>
      </c>
      <c r="I49" s="118" t="s">
        <v>240</v>
      </c>
      <c r="J49" s="118">
        <v>6</v>
      </c>
      <c r="K49" s="118">
        <v>20000000</v>
      </c>
      <c r="L49" s="114">
        <f t="shared" ref="L49:L51" si="8">SUM(J49*K49)/1000</f>
        <v>120000</v>
      </c>
      <c r="O49" s="115"/>
    </row>
    <row r="50" spans="1:15" s="108" customFormat="1" ht="37.5" customHeight="1" x14ac:dyDescent="0.25">
      <c r="A50" s="117" t="s">
        <v>215</v>
      </c>
      <c r="B50" s="118" t="s">
        <v>193</v>
      </c>
      <c r="C50" s="118" t="s">
        <v>361</v>
      </c>
      <c r="D50" s="118" t="s">
        <v>113</v>
      </c>
      <c r="E50" s="122" t="s">
        <v>194</v>
      </c>
      <c r="F50" s="120">
        <v>231100101351218</v>
      </c>
      <c r="G50" s="136" t="s">
        <v>284</v>
      </c>
      <c r="H50" s="137" t="s">
        <v>326</v>
      </c>
      <c r="I50" s="118" t="s">
        <v>184</v>
      </c>
      <c r="J50" s="118">
        <v>1</v>
      </c>
      <c r="K50" s="118">
        <v>8043810</v>
      </c>
      <c r="L50" s="114">
        <f t="shared" si="8"/>
        <v>8043.81</v>
      </c>
      <c r="O50" s="115"/>
    </row>
    <row r="51" spans="1:15" s="108" customFormat="1" ht="37.5" customHeight="1" x14ac:dyDescent="0.25">
      <c r="A51" s="117" t="s">
        <v>216</v>
      </c>
      <c r="B51" s="118" t="s">
        <v>193</v>
      </c>
      <c r="C51" s="118" t="s">
        <v>387</v>
      </c>
      <c r="D51" s="118" t="s">
        <v>113</v>
      </c>
      <c r="E51" s="122" t="s">
        <v>194</v>
      </c>
      <c r="F51" s="120">
        <v>231100101348218</v>
      </c>
      <c r="G51" s="136" t="s">
        <v>310</v>
      </c>
      <c r="H51" s="137" t="s">
        <v>349</v>
      </c>
      <c r="I51" s="118" t="s">
        <v>184</v>
      </c>
      <c r="J51" s="118">
        <v>1</v>
      </c>
      <c r="K51" s="118">
        <v>37400000</v>
      </c>
      <c r="L51" s="114">
        <f t="shared" si="8"/>
        <v>37400</v>
      </c>
      <c r="O51" s="115"/>
    </row>
    <row r="52" spans="1:15" s="108" customFormat="1" ht="37.5" customHeight="1" x14ac:dyDescent="0.25">
      <c r="A52" s="117" t="s">
        <v>217</v>
      </c>
      <c r="B52" s="118" t="s">
        <v>193</v>
      </c>
      <c r="C52" s="118" t="s">
        <v>249</v>
      </c>
      <c r="D52" s="118" t="s">
        <v>113</v>
      </c>
      <c r="E52" s="119" t="s">
        <v>194</v>
      </c>
      <c r="F52" s="120">
        <v>231100101347598</v>
      </c>
      <c r="G52" s="136" t="s">
        <v>311</v>
      </c>
      <c r="H52" s="137" t="s">
        <v>350</v>
      </c>
      <c r="I52" s="118" t="s">
        <v>250</v>
      </c>
      <c r="J52" s="118">
        <v>3.03</v>
      </c>
      <c r="K52" s="143">
        <v>3300883.33</v>
      </c>
      <c r="L52" s="114">
        <v>10001.68</v>
      </c>
      <c r="O52" s="115"/>
    </row>
    <row r="53" spans="1:15" s="108" customFormat="1" ht="37.5" customHeight="1" x14ac:dyDescent="0.25">
      <c r="A53" s="117" t="s">
        <v>218</v>
      </c>
      <c r="B53" s="118" t="s">
        <v>193</v>
      </c>
      <c r="C53" s="118" t="s">
        <v>388</v>
      </c>
      <c r="D53" s="118" t="s">
        <v>113</v>
      </c>
      <c r="E53" s="119" t="s">
        <v>194</v>
      </c>
      <c r="F53" s="120">
        <v>231100101347509</v>
      </c>
      <c r="G53" s="136" t="s">
        <v>276</v>
      </c>
      <c r="H53" s="137" t="s">
        <v>324</v>
      </c>
      <c r="I53" s="118" t="s">
        <v>184</v>
      </c>
      <c r="J53" s="118">
        <v>1</v>
      </c>
      <c r="K53" s="118">
        <v>3953800</v>
      </c>
      <c r="L53" s="114">
        <f>SUM(J53*K53)/1000</f>
        <v>3953.8</v>
      </c>
      <c r="O53" s="115"/>
    </row>
    <row r="54" spans="1:15" s="108" customFormat="1" ht="37.5" customHeight="1" x14ac:dyDescent="0.25">
      <c r="A54" s="117" t="s">
        <v>219</v>
      </c>
      <c r="B54" s="118" t="s">
        <v>193</v>
      </c>
      <c r="C54" s="118" t="s">
        <v>389</v>
      </c>
      <c r="D54" s="118" t="s">
        <v>113</v>
      </c>
      <c r="E54" s="119" t="s">
        <v>402</v>
      </c>
      <c r="F54" s="120">
        <v>231110081255869</v>
      </c>
      <c r="G54" s="136" t="s">
        <v>312</v>
      </c>
      <c r="H54" s="137" t="s">
        <v>351</v>
      </c>
      <c r="I54" s="118" t="s">
        <v>184</v>
      </c>
      <c r="J54" s="118">
        <v>1</v>
      </c>
      <c r="K54" s="118">
        <v>2447200</v>
      </c>
      <c r="L54" s="114">
        <f>SUM(J54*K54)/1000</f>
        <v>2447.1999999999998</v>
      </c>
      <c r="O54" s="115"/>
    </row>
    <row r="55" spans="1:15" s="108" customFormat="1" ht="37.5" customHeight="1" x14ac:dyDescent="0.25">
      <c r="A55" s="117" t="s">
        <v>220</v>
      </c>
      <c r="B55" s="118" t="s">
        <v>193</v>
      </c>
      <c r="C55" s="118" t="s">
        <v>248</v>
      </c>
      <c r="D55" s="118" t="s">
        <v>113</v>
      </c>
      <c r="E55" s="122" t="s">
        <v>360</v>
      </c>
      <c r="F55" s="120">
        <v>231100241292630</v>
      </c>
      <c r="G55" s="136" t="s">
        <v>313</v>
      </c>
      <c r="H55" s="137" t="s">
        <v>325</v>
      </c>
      <c r="I55" s="118" t="s">
        <v>240</v>
      </c>
      <c r="J55" s="118">
        <v>3</v>
      </c>
      <c r="K55" s="118">
        <v>1300000</v>
      </c>
      <c r="L55" s="114">
        <f t="shared" ref="L55:L56" si="9">SUM(J55*K55)/1000</f>
        <v>3900</v>
      </c>
      <c r="O55" s="115"/>
    </row>
    <row r="56" spans="1:15" s="108" customFormat="1" ht="37.5" customHeight="1" x14ac:dyDescent="0.25">
      <c r="A56" s="117" t="s">
        <v>221</v>
      </c>
      <c r="B56" s="118" t="s">
        <v>193</v>
      </c>
      <c r="C56" s="118" t="s">
        <v>245</v>
      </c>
      <c r="D56" s="118" t="s">
        <v>113</v>
      </c>
      <c r="E56" s="122" t="s">
        <v>360</v>
      </c>
      <c r="F56" s="120">
        <v>231100241339969</v>
      </c>
      <c r="G56" s="136" t="s">
        <v>314</v>
      </c>
      <c r="H56" s="137" t="s">
        <v>325</v>
      </c>
      <c r="I56" s="118" t="s">
        <v>240</v>
      </c>
      <c r="J56" s="118">
        <v>3</v>
      </c>
      <c r="K56" s="118">
        <v>1100000</v>
      </c>
      <c r="L56" s="114">
        <f t="shared" si="9"/>
        <v>3300</v>
      </c>
      <c r="O56" s="115"/>
    </row>
    <row r="57" spans="1:15" s="108" customFormat="1" ht="37.5" customHeight="1" x14ac:dyDescent="0.25">
      <c r="A57" s="117" t="s">
        <v>223</v>
      </c>
      <c r="B57" s="118" t="s">
        <v>193</v>
      </c>
      <c r="C57" s="118" t="s">
        <v>248</v>
      </c>
      <c r="D57" s="118" t="s">
        <v>113</v>
      </c>
      <c r="E57" s="122" t="s">
        <v>360</v>
      </c>
      <c r="F57" s="120">
        <v>231100241336630</v>
      </c>
      <c r="G57" s="136" t="s">
        <v>315</v>
      </c>
      <c r="H57" s="137" t="s">
        <v>325</v>
      </c>
      <c r="I57" s="118" t="s">
        <v>240</v>
      </c>
      <c r="J57" s="118">
        <v>3</v>
      </c>
      <c r="K57" s="118">
        <v>1057760</v>
      </c>
      <c r="L57" s="114">
        <f>SUM(J57*K57)/1000</f>
        <v>3173.28</v>
      </c>
      <c r="O57" s="115"/>
    </row>
    <row r="58" spans="1:15" s="108" customFormat="1" ht="37.5" customHeight="1" x14ac:dyDescent="0.25">
      <c r="A58" s="117" t="s">
        <v>224</v>
      </c>
      <c r="B58" s="118" t="s">
        <v>193</v>
      </c>
      <c r="C58" s="118" t="s">
        <v>245</v>
      </c>
      <c r="D58" s="118" t="s">
        <v>113</v>
      </c>
      <c r="E58" s="122" t="s">
        <v>360</v>
      </c>
      <c r="F58" s="120">
        <v>231100241327961</v>
      </c>
      <c r="G58" s="136" t="s">
        <v>281</v>
      </c>
      <c r="H58" s="137" t="s">
        <v>325</v>
      </c>
      <c r="I58" s="118" t="s">
        <v>240</v>
      </c>
      <c r="J58" s="118">
        <v>3</v>
      </c>
      <c r="K58" s="118">
        <v>1053333</v>
      </c>
      <c r="L58" s="114">
        <f>SUM(J58*K58)/1000</f>
        <v>3159.9989999999998</v>
      </c>
      <c r="O58" s="115"/>
    </row>
    <row r="59" spans="1:15" s="108" customFormat="1" ht="37.5" customHeight="1" x14ac:dyDescent="0.25">
      <c r="A59" s="117" t="s">
        <v>225</v>
      </c>
      <c r="B59" s="118" t="s">
        <v>193</v>
      </c>
      <c r="C59" s="118" t="s">
        <v>248</v>
      </c>
      <c r="D59" s="118" t="s">
        <v>113</v>
      </c>
      <c r="E59" s="122" t="s">
        <v>360</v>
      </c>
      <c r="F59" s="120">
        <v>231100241328003</v>
      </c>
      <c r="G59" s="136" t="s">
        <v>281</v>
      </c>
      <c r="H59" s="137" t="s">
        <v>325</v>
      </c>
      <c r="I59" s="118" t="s">
        <v>240</v>
      </c>
      <c r="J59" s="118">
        <v>3</v>
      </c>
      <c r="K59" s="118">
        <v>6900</v>
      </c>
      <c r="L59" s="114">
        <f t="shared" ref="L59" si="10">SUM(J59*K59)/1000</f>
        <v>20.7</v>
      </c>
      <c r="O59" s="115"/>
    </row>
    <row r="60" spans="1:15" s="108" customFormat="1" ht="37.5" customHeight="1" x14ac:dyDescent="0.25">
      <c r="A60" s="117" t="s">
        <v>226</v>
      </c>
      <c r="B60" s="118" t="s">
        <v>193</v>
      </c>
      <c r="C60" s="118" t="s">
        <v>248</v>
      </c>
      <c r="D60" s="118" t="s">
        <v>113</v>
      </c>
      <c r="E60" s="122" t="s">
        <v>360</v>
      </c>
      <c r="F60" s="120">
        <v>231100241310414</v>
      </c>
      <c r="G60" s="136" t="s">
        <v>278</v>
      </c>
      <c r="H60" s="137" t="s">
        <v>325</v>
      </c>
      <c r="I60" s="118" t="s">
        <v>240</v>
      </c>
      <c r="J60" s="118">
        <v>3</v>
      </c>
      <c r="K60" s="118">
        <v>6900</v>
      </c>
      <c r="L60" s="114">
        <f t="shared" ref="L60:L123" si="11">SUM(J60*K60/1000)</f>
        <v>20.7</v>
      </c>
      <c r="O60" s="115"/>
    </row>
    <row r="61" spans="1:15" s="108" customFormat="1" ht="37.5" customHeight="1" x14ac:dyDescent="0.25">
      <c r="A61" s="117" t="s">
        <v>227</v>
      </c>
      <c r="B61" s="118" t="s">
        <v>193</v>
      </c>
      <c r="C61" s="118" t="s">
        <v>390</v>
      </c>
      <c r="D61" s="118" t="s">
        <v>113</v>
      </c>
      <c r="E61" s="122" t="s">
        <v>360</v>
      </c>
      <c r="F61" s="120">
        <v>231100241311244</v>
      </c>
      <c r="G61" s="136" t="s">
        <v>316</v>
      </c>
      <c r="H61" s="137" t="s">
        <v>325</v>
      </c>
      <c r="I61" s="118" t="s">
        <v>240</v>
      </c>
      <c r="J61" s="118">
        <v>3</v>
      </c>
      <c r="K61" s="118">
        <v>13800</v>
      </c>
      <c r="L61" s="114">
        <f t="shared" si="11"/>
        <v>41.4</v>
      </c>
      <c r="O61" s="115"/>
    </row>
    <row r="62" spans="1:15" s="108" customFormat="1" ht="37.5" customHeight="1" x14ac:dyDescent="0.25">
      <c r="A62" s="117" t="s">
        <v>228</v>
      </c>
      <c r="B62" s="118" t="s">
        <v>193</v>
      </c>
      <c r="C62" s="118" t="s">
        <v>391</v>
      </c>
      <c r="D62" s="118" t="s">
        <v>113</v>
      </c>
      <c r="E62" s="122" t="s">
        <v>360</v>
      </c>
      <c r="F62" s="120">
        <v>231100241311377</v>
      </c>
      <c r="G62" s="136" t="s">
        <v>317</v>
      </c>
      <c r="H62" s="137" t="s">
        <v>325</v>
      </c>
      <c r="I62" s="118" t="s">
        <v>240</v>
      </c>
      <c r="J62" s="118">
        <v>3</v>
      </c>
      <c r="K62" s="118">
        <v>13800</v>
      </c>
      <c r="L62" s="114">
        <f t="shared" si="11"/>
        <v>41.4</v>
      </c>
      <c r="O62" s="115"/>
    </row>
    <row r="63" spans="1:15" s="108" customFormat="1" ht="37.5" customHeight="1" x14ac:dyDescent="0.25">
      <c r="A63" s="117" t="s">
        <v>229</v>
      </c>
      <c r="B63" s="118" t="s">
        <v>193</v>
      </c>
      <c r="C63" s="118" t="s">
        <v>392</v>
      </c>
      <c r="D63" s="118" t="s">
        <v>113</v>
      </c>
      <c r="E63" s="122" t="s">
        <v>360</v>
      </c>
      <c r="F63" s="120">
        <v>231100241311477</v>
      </c>
      <c r="G63" s="136" t="s">
        <v>318</v>
      </c>
      <c r="H63" s="137" t="s">
        <v>325</v>
      </c>
      <c r="I63" s="118" t="s">
        <v>240</v>
      </c>
      <c r="J63" s="118">
        <v>3</v>
      </c>
      <c r="K63" s="118">
        <v>24000</v>
      </c>
      <c r="L63" s="114">
        <f t="shared" si="11"/>
        <v>72</v>
      </c>
      <c r="O63" s="115"/>
    </row>
    <row r="64" spans="1:15" s="108" customFormat="1" ht="37.5" customHeight="1" x14ac:dyDescent="0.25">
      <c r="A64" s="117" t="s">
        <v>230</v>
      </c>
      <c r="B64" s="118" t="s">
        <v>193</v>
      </c>
      <c r="C64" s="118" t="s">
        <v>248</v>
      </c>
      <c r="D64" s="118" t="s">
        <v>113</v>
      </c>
      <c r="E64" s="122" t="s">
        <v>360</v>
      </c>
      <c r="F64" s="120">
        <v>231100241311609</v>
      </c>
      <c r="G64" s="136" t="s">
        <v>280</v>
      </c>
      <c r="H64" s="137" t="s">
        <v>325</v>
      </c>
      <c r="I64" s="118" t="s">
        <v>240</v>
      </c>
      <c r="J64" s="118">
        <v>3</v>
      </c>
      <c r="K64" s="118">
        <v>6900</v>
      </c>
      <c r="L64" s="114">
        <f t="shared" si="11"/>
        <v>20.7</v>
      </c>
      <c r="O64" s="115"/>
    </row>
    <row r="65" spans="1:15" s="108" customFormat="1" ht="37.5" customHeight="1" x14ac:dyDescent="0.25">
      <c r="A65" s="117" t="s">
        <v>231</v>
      </c>
      <c r="B65" s="118" t="s">
        <v>193</v>
      </c>
      <c r="C65" s="118" t="s">
        <v>245</v>
      </c>
      <c r="D65" s="118" t="s">
        <v>113</v>
      </c>
      <c r="E65" s="122" t="s">
        <v>360</v>
      </c>
      <c r="F65" s="120">
        <v>231100241312454</v>
      </c>
      <c r="G65" s="136" t="s">
        <v>318</v>
      </c>
      <c r="H65" s="137" t="s">
        <v>325</v>
      </c>
      <c r="I65" s="118" t="s">
        <v>240</v>
      </c>
      <c r="J65" s="118">
        <v>3</v>
      </c>
      <c r="K65" s="118">
        <v>1053333</v>
      </c>
      <c r="L65" s="114">
        <f t="shared" si="11"/>
        <v>3159.9989999999998</v>
      </c>
      <c r="O65" s="115"/>
    </row>
    <row r="66" spans="1:15" s="108" customFormat="1" ht="37.5" customHeight="1" x14ac:dyDescent="0.25">
      <c r="A66" s="117" t="s">
        <v>232</v>
      </c>
      <c r="B66" s="118" t="s">
        <v>193</v>
      </c>
      <c r="C66" s="118" t="s">
        <v>245</v>
      </c>
      <c r="D66" s="118" t="s">
        <v>113</v>
      </c>
      <c r="E66" s="122" t="s">
        <v>360</v>
      </c>
      <c r="F66" s="120">
        <v>231100241312462</v>
      </c>
      <c r="G66" s="136" t="s">
        <v>319</v>
      </c>
      <c r="H66" s="137" t="s">
        <v>325</v>
      </c>
      <c r="I66" s="118" t="s">
        <v>240</v>
      </c>
      <c r="J66" s="118">
        <v>3</v>
      </c>
      <c r="K66" s="118">
        <v>1053333</v>
      </c>
      <c r="L66" s="114">
        <f t="shared" si="11"/>
        <v>3159.9989999999998</v>
      </c>
      <c r="O66" s="115"/>
    </row>
    <row r="67" spans="1:15" s="108" customFormat="1" ht="37.5" customHeight="1" x14ac:dyDescent="0.25">
      <c r="A67" s="117" t="s">
        <v>233</v>
      </c>
      <c r="B67" s="118" t="s">
        <v>193</v>
      </c>
      <c r="C67" s="118" t="s">
        <v>245</v>
      </c>
      <c r="D67" s="118" t="s">
        <v>113</v>
      </c>
      <c r="E67" s="122" t="s">
        <v>360</v>
      </c>
      <c r="F67" s="120">
        <v>231100241312481</v>
      </c>
      <c r="G67" s="136" t="s">
        <v>278</v>
      </c>
      <c r="H67" s="137" t="s">
        <v>325</v>
      </c>
      <c r="I67" s="118" t="s">
        <v>240</v>
      </c>
      <c r="J67" s="118">
        <v>3</v>
      </c>
      <c r="K67" s="118">
        <v>1053333</v>
      </c>
      <c r="L67" s="114">
        <f t="shared" si="11"/>
        <v>3159.9989999999998</v>
      </c>
      <c r="O67" s="115"/>
    </row>
    <row r="68" spans="1:15" s="108" customFormat="1" ht="37.5" customHeight="1" x14ac:dyDescent="0.25">
      <c r="A68" s="117" t="s">
        <v>234</v>
      </c>
      <c r="B68" s="118" t="s">
        <v>193</v>
      </c>
      <c r="C68" s="118" t="s">
        <v>245</v>
      </c>
      <c r="D68" s="118" t="s">
        <v>113</v>
      </c>
      <c r="E68" s="122" t="s">
        <v>360</v>
      </c>
      <c r="F68" s="120">
        <v>231100241312497</v>
      </c>
      <c r="G68" s="136" t="s">
        <v>280</v>
      </c>
      <c r="H68" s="137" t="s">
        <v>325</v>
      </c>
      <c r="I68" s="118" t="s">
        <v>240</v>
      </c>
      <c r="J68" s="118">
        <v>3</v>
      </c>
      <c r="K68" s="118">
        <v>1053333</v>
      </c>
      <c r="L68" s="114">
        <f t="shared" si="11"/>
        <v>3159.9989999999998</v>
      </c>
      <c r="O68" s="115"/>
    </row>
    <row r="69" spans="1:15" s="108" customFormat="1" ht="37.5" customHeight="1" x14ac:dyDescent="0.25">
      <c r="A69" s="117" t="s">
        <v>235</v>
      </c>
      <c r="B69" s="118" t="s">
        <v>193</v>
      </c>
      <c r="C69" s="118" t="s">
        <v>245</v>
      </c>
      <c r="D69" s="118" t="s">
        <v>113</v>
      </c>
      <c r="E69" s="122" t="s">
        <v>360</v>
      </c>
      <c r="F69" s="120">
        <v>231100241312508</v>
      </c>
      <c r="G69" s="136" t="s">
        <v>316</v>
      </c>
      <c r="H69" s="137" t="s">
        <v>325</v>
      </c>
      <c r="I69" s="118" t="s">
        <v>240</v>
      </c>
      <c r="J69" s="118">
        <v>3</v>
      </c>
      <c r="K69" s="118">
        <v>1053333</v>
      </c>
      <c r="L69" s="114">
        <f t="shared" si="11"/>
        <v>3159.9989999999998</v>
      </c>
      <c r="O69" s="115"/>
    </row>
    <row r="70" spans="1:15" s="108" customFormat="1" ht="40.5" x14ac:dyDescent="0.25">
      <c r="A70" s="117" t="s">
        <v>236</v>
      </c>
      <c r="B70" s="118" t="s">
        <v>193</v>
      </c>
      <c r="C70" s="118" t="s">
        <v>245</v>
      </c>
      <c r="D70" s="118" t="s">
        <v>113</v>
      </c>
      <c r="E70" s="122" t="s">
        <v>360</v>
      </c>
      <c r="F70" s="120">
        <v>231100241312926</v>
      </c>
      <c r="G70" s="136" t="s">
        <v>277</v>
      </c>
      <c r="H70" s="137" t="s">
        <v>325</v>
      </c>
      <c r="I70" s="118" t="s">
        <v>240</v>
      </c>
      <c r="J70" s="118">
        <v>3</v>
      </c>
      <c r="K70" s="118">
        <v>1053333</v>
      </c>
      <c r="L70" s="114">
        <f t="shared" si="11"/>
        <v>3159.9989999999998</v>
      </c>
      <c r="O70" s="115"/>
    </row>
    <row r="71" spans="1:15" s="108" customFormat="1" ht="45.75" customHeight="1" x14ac:dyDescent="0.25">
      <c r="A71" s="117" t="s">
        <v>407</v>
      </c>
      <c r="B71" s="118" t="s">
        <v>193</v>
      </c>
      <c r="C71" s="118" t="s">
        <v>245</v>
      </c>
      <c r="D71" s="118" t="s">
        <v>113</v>
      </c>
      <c r="E71" s="122" t="s">
        <v>360</v>
      </c>
      <c r="F71" s="120">
        <v>231100241312988</v>
      </c>
      <c r="G71" s="136" t="s">
        <v>282</v>
      </c>
      <c r="H71" s="137" t="s">
        <v>325</v>
      </c>
      <c r="I71" s="118" t="s">
        <v>240</v>
      </c>
      <c r="J71" s="118">
        <v>3</v>
      </c>
      <c r="K71" s="118">
        <v>1053333</v>
      </c>
      <c r="L71" s="114">
        <f t="shared" si="11"/>
        <v>3159.9989999999998</v>
      </c>
      <c r="O71" s="115"/>
    </row>
    <row r="72" spans="1:15" s="108" customFormat="1" ht="40.5" x14ac:dyDescent="0.25">
      <c r="A72" s="117" t="s">
        <v>408</v>
      </c>
      <c r="B72" s="118" t="s">
        <v>193</v>
      </c>
      <c r="C72" s="118" t="s">
        <v>245</v>
      </c>
      <c r="D72" s="118" t="s">
        <v>113</v>
      </c>
      <c r="E72" s="122" t="s">
        <v>360</v>
      </c>
      <c r="F72" s="120">
        <v>231100241313025</v>
      </c>
      <c r="G72" s="136" t="s">
        <v>283</v>
      </c>
      <c r="H72" s="137" t="s">
        <v>325</v>
      </c>
      <c r="I72" s="118" t="s">
        <v>240</v>
      </c>
      <c r="J72" s="118">
        <v>3</v>
      </c>
      <c r="K72" s="118">
        <v>1053333</v>
      </c>
      <c r="L72" s="114">
        <f t="shared" si="11"/>
        <v>3159.9989999999998</v>
      </c>
      <c r="O72" s="115"/>
    </row>
    <row r="73" spans="1:15" s="108" customFormat="1" ht="55.5" customHeight="1" x14ac:dyDescent="0.25">
      <c r="A73" s="117" t="s">
        <v>409</v>
      </c>
      <c r="B73" s="118" t="s">
        <v>193</v>
      </c>
      <c r="C73" s="118" t="s">
        <v>248</v>
      </c>
      <c r="D73" s="118" t="s">
        <v>113</v>
      </c>
      <c r="E73" s="122" t="s">
        <v>360</v>
      </c>
      <c r="F73" s="120">
        <v>231100241314870</v>
      </c>
      <c r="G73" s="136" t="s">
        <v>282</v>
      </c>
      <c r="H73" s="137" t="s">
        <v>325</v>
      </c>
      <c r="I73" s="118" t="s">
        <v>240</v>
      </c>
      <c r="J73" s="118">
        <v>3</v>
      </c>
      <c r="K73" s="118">
        <v>6900</v>
      </c>
      <c r="L73" s="114">
        <f t="shared" si="11"/>
        <v>20.7</v>
      </c>
      <c r="O73" s="115"/>
    </row>
    <row r="74" spans="1:15" s="108" customFormat="1" ht="45" customHeight="1" x14ac:dyDescent="0.25">
      <c r="A74" s="117" t="s">
        <v>410</v>
      </c>
      <c r="B74" s="118" t="s">
        <v>193</v>
      </c>
      <c r="C74" s="118" t="s">
        <v>248</v>
      </c>
      <c r="D74" s="118" t="s">
        <v>113</v>
      </c>
      <c r="E74" s="122" t="s">
        <v>360</v>
      </c>
      <c r="F74" s="120">
        <v>231100241301147</v>
      </c>
      <c r="G74" s="136" t="s">
        <v>274</v>
      </c>
      <c r="H74" s="137" t="s">
        <v>325</v>
      </c>
      <c r="I74" s="118" t="s">
        <v>240</v>
      </c>
      <c r="J74" s="118">
        <v>3</v>
      </c>
      <c r="K74" s="143">
        <v>39900</v>
      </c>
      <c r="L74" s="114">
        <f t="shared" si="11"/>
        <v>119.7</v>
      </c>
      <c r="O74" s="115"/>
    </row>
    <row r="75" spans="1:15" s="108" customFormat="1" ht="37.5" customHeight="1" x14ac:dyDescent="0.25">
      <c r="A75" s="117" t="s">
        <v>411</v>
      </c>
      <c r="B75" s="118" t="s">
        <v>193</v>
      </c>
      <c r="C75" s="118" t="s">
        <v>239</v>
      </c>
      <c r="D75" s="118" t="s">
        <v>113</v>
      </c>
      <c r="E75" s="119" t="s">
        <v>194</v>
      </c>
      <c r="F75" s="120">
        <v>231100101299100</v>
      </c>
      <c r="G75" s="136" t="s">
        <v>257</v>
      </c>
      <c r="H75" s="137" t="s">
        <v>352</v>
      </c>
      <c r="I75" s="118" t="s">
        <v>357</v>
      </c>
      <c r="J75" s="118">
        <v>45.1</v>
      </c>
      <c r="K75" s="118">
        <v>562315.04</v>
      </c>
      <c r="L75" s="114">
        <v>25360.959999999999</v>
      </c>
      <c r="O75" s="115"/>
    </row>
    <row r="76" spans="1:15" s="108" customFormat="1" ht="60.75" x14ac:dyDescent="0.25">
      <c r="A76" s="117" t="s">
        <v>412</v>
      </c>
      <c r="B76" s="118" t="s">
        <v>193</v>
      </c>
      <c r="C76" s="118" t="s">
        <v>413</v>
      </c>
      <c r="D76" s="118" t="s">
        <v>113</v>
      </c>
      <c r="E76" s="119" t="s">
        <v>402</v>
      </c>
      <c r="F76" s="120">
        <v>231110081228217</v>
      </c>
      <c r="G76" s="136" t="s">
        <v>320</v>
      </c>
      <c r="H76" s="137" t="s">
        <v>353</v>
      </c>
      <c r="I76" s="118" t="s">
        <v>183</v>
      </c>
      <c r="J76" s="118">
        <v>210</v>
      </c>
      <c r="K76" s="118">
        <v>1999</v>
      </c>
      <c r="L76" s="114">
        <f t="shared" si="11"/>
        <v>419.79</v>
      </c>
      <c r="O76" s="115"/>
    </row>
    <row r="77" spans="1:15" s="108" customFormat="1" ht="75" customHeight="1" x14ac:dyDescent="0.25">
      <c r="A77" s="117" t="s">
        <v>414</v>
      </c>
      <c r="B77" s="118" t="s">
        <v>193</v>
      </c>
      <c r="C77" s="118" t="s">
        <v>415</v>
      </c>
      <c r="D77" s="118" t="s">
        <v>113</v>
      </c>
      <c r="E77" s="119" t="s">
        <v>402</v>
      </c>
      <c r="F77" s="120">
        <v>231110081228235</v>
      </c>
      <c r="G77" s="136" t="s">
        <v>321</v>
      </c>
      <c r="H77" s="137" t="s">
        <v>354</v>
      </c>
      <c r="I77" s="145" t="s">
        <v>199</v>
      </c>
      <c r="J77" s="145">
        <v>50</v>
      </c>
      <c r="K77" s="146">
        <v>6312</v>
      </c>
      <c r="L77" s="114">
        <f t="shared" si="11"/>
        <v>315.60000000000002</v>
      </c>
      <c r="O77" s="115"/>
    </row>
    <row r="78" spans="1:15" s="108" customFormat="1" ht="40.5" x14ac:dyDescent="0.25">
      <c r="A78" s="117" t="s">
        <v>416</v>
      </c>
      <c r="B78" s="118" t="s">
        <v>193</v>
      </c>
      <c r="C78" s="118" t="s">
        <v>417</v>
      </c>
      <c r="D78" s="118" t="s">
        <v>113</v>
      </c>
      <c r="E78" s="119" t="s">
        <v>402</v>
      </c>
      <c r="F78" s="120">
        <v>231110081228268</v>
      </c>
      <c r="G78" s="136" t="s">
        <v>322</v>
      </c>
      <c r="H78" s="137" t="s">
        <v>355</v>
      </c>
      <c r="I78" s="118" t="s">
        <v>199</v>
      </c>
      <c r="J78" s="118">
        <v>30</v>
      </c>
      <c r="K78" s="118">
        <v>4700</v>
      </c>
      <c r="L78" s="114">
        <f t="shared" si="11"/>
        <v>141</v>
      </c>
      <c r="O78" s="115"/>
    </row>
    <row r="79" spans="1:15" s="108" customFormat="1" ht="37.5" customHeight="1" x14ac:dyDescent="0.25">
      <c r="A79" s="117" t="s">
        <v>418</v>
      </c>
      <c r="B79" s="118" t="s">
        <v>193</v>
      </c>
      <c r="C79" s="118" t="s">
        <v>419</v>
      </c>
      <c r="D79" s="118" t="s">
        <v>113</v>
      </c>
      <c r="E79" s="119" t="s">
        <v>402</v>
      </c>
      <c r="F79" s="120">
        <v>231110081228271</v>
      </c>
      <c r="G79" s="136" t="s">
        <v>322</v>
      </c>
      <c r="H79" s="137" t="s">
        <v>355</v>
      </c>
      <c r="I79" s="118" t="s">
        <v>199</v>
      </c>
      <c r="J79" s="118">
        <v>10</v>
      </c>
      <c r="K79" s="118">
        <v>5555</v>
      </c>
      <c r="L79" s="114">
        <f t="shared" si="11"/>
        <v>55.55</v>
      </c>
      <c r="O79" s="115"/>
    </row>
    <row r="80" spans="1:15" s="108" customFormat="1" ht="60.75" x14ac:dyDescent="0.25">
      <c r="A80" s="117" t="s">
        <v>420</v>
      </c>
      <c r="B80" s="118" t="s">
        <v>193</v>
      </c>
      <c r="C80" s="118" t="s">
        <v>421</v>
      </c>
      <c r="D80" s="118" t="s">
        <v>113</v>
      </c>
      <c r="E80" s="119" t="s">
        <v>402</v>
      </c>
      <c r="F80" s="120">
        <v>231110081228276</v>
      </c>
      <c r="G80" s="136" t="s">
        <v>321</v>
      </c>
      <c r="H80" s="137" t="s">
        <v>354</v>
      </c>
      <c r="I80" s="118" t="s">
        <v>199</v>
      </c>
      <c r="J80" s="118">
        <v>20</v>
      </c>
      <c r="K80" s="118">
        <v>4996</v>
      </c>
      <c r="L80" s="114">
        <f t="shared" si="11"/>
        <v>99.92</v>
      </c>
      <c r="O80" s="115"/>
    </row>
    <row r="81" spans="1:15" s="108" customFormat="1" ht="37.5" customHeight="1" x14ac:dyDescent="0.25">
      <c r="A81" s="117" t="s">
        <v>422</v>
      </c>
      <c r="B81" s="118" t="s">
        <v>193</v>
      </c>
      <c r="C81" s="118" t="s">
        <v>378</v>
      </c>
      <c r="D81" s="118" t="s">
        <v>113</v>
      </c>
      <c r="E81" s="119" t="s">
        <v>360</v>
      </c>
      <c r="F81" s="120">
        <v>231100241246045</v>
      </c>
      <c r="G81" s="136" t="s">
        <v>303</v>
      </c>
      <c r="H81" s="137" t="s">
        <v>343</v>
      </c>
      <c r="I81" s="118" t="s">
        <v>184</v>
      </c>
      <c r="J81" s="118">
        <v>1</v>
      </c>
      <c r="K81" s="118">
        <v>3360000</v>
      </c>
      <c r="L81" s="114">
        <f t="shared" si="11"/>
        <v>3360</v>
      </c>
      <c r="O81" s="115"/>
    </row>
    <row r="82" spans="1:15" s="108" customFormat="1" ht="40.5" x14ac:dyDescent="0.25">
      <c r="A82" s="117" t="s">
        <v>423</v>
      </c>
      <c r="B82" s="118" t="s">
        <v>193</v>
      </c>
      <c r="C82" s="118" t="s">
        <v>237</v>
      </c>
      <c r="D82" s="118" t="s">
        <v>113</v>
      </c>
      <c r="E82" s="122" t="s">
        <v>360</v>
      </c>
      <c r="F82" s="120">
        <v>231100241246478</v>
      </c>
      <c r="G82" s="136" t="s">
        <v>269</v>
      </c>
      <c r="H82" s="137" t="s">
        <v>325</v>
      </c>
      <c r="I82" s="118" t="s">
        <v>184</v>
      </c>
      <c r="J82" s="118">
        <v>1</v>
      </c>
      <c r="K82" s="118">
        <v>3145137</v>
      </c>
      <c r="L82" s="114">
        <f t="shared" si="11"/>
        <v>3145.1370000000002</v>
      </c>
      <c r="O82" s="115"/>
    </row>
    <row r="83" spans="1:15" s="108" customFormat="1" ht="37.5" customHeight="1" x14ac:dyDescent="0.25">
      <c r="A83" s="117" t="s">
        <v>424</v>
      </c>
      <c r="B83" s="118" t="s">
        <v>193</v>
      </c>
      <c r="C83" s="118" t="s">
        <v>237</v>
      </c>
      <c r="D83" s="118" t="s">
        <v>113</v>
      </c>
      <c r="E83" s="122" t="s">
        <v>360</v>
      </c>
      <c r="F83" s="120">
        <v>231100241247215</v>
      </c>
      <c r="G83" s="136" t="s">
        <v>269</v>
      </c>
      <c r="H83" s="137" t="s">
        <v>325</v>
      </c>
      <c r="I83" s="118" t="s">
        <v>240</v>
      </c>
      <c r="J83" s="118">
        <v>3</v>
      </c>
      <c r="K83" s="118">
        <v>1053333</v>
      </c>
      <c r="L83" s="114">
        <f t="shared" si="11"/>
        <v>3159.9989999999998</v>
      </c>
      <c r="O83" s="115"/>
    </row>
    <row r="84" spans="1:15" s="108" customFormat="1" ht="101.25" x14ac:dyDescent="0.25">
      <c r="A84" s="117" t="s">
        <v>425</v>
      </c>
      <c r="B84" s="118" t="s">
        <v>193</v>
      </c>
      <c r="C84" s="118" t="s">
        <v>393</v>
      </c>
      <c r="D84" s="118" t="s">
        <v>113</v>
      </c>
      <c r="E84" s="119" t="s">
        <v>360</v>
      </c>
      <c r="F84" s="120">
        <v>231100101197414</v>
      </c>
      <c r="G84" s="136" t="s">
        <v>304</v>
      </c>
      <c r="H84" s="137" t="s">
        <v>330</v>
      </c>
      <c r="I84" s="118" t="s">
        <v>184</v>
      </c>
      <c r="J84" s="118">
        <v>1</v>
      </c>
      <c r="K84" s="118">
        <v>675000</v>
      </c>
      <c r="L84" s="114">
        <f t="shared" si="11"/>
        <v>675</v>
      </c>
      <c r="O84" s="115"/>
    </row>
    <row r="85" spans="1:15" ht="60.75" x14ac:dyDescent="0.25">
      <c r="A85" s="117" t="s">
        <v>426</v>
      </c>
      <c r="B85" s="118" t="s">
        <v>427</v>
      </c>
      <c r="C85" s="123" t="s">
        <v>428</v>
      </c>
      <c r="D85" s="118" t="s">
        <v>113</v>
      </c>
      <c r="E85" s="122" t="s">
        <v>402</v>
      </c>
      <c r="F85" s="123" t="s">
        <v>429</v>
      </c>
      <c r="G85" s="123" t="s">
        <v>430</v>
      </c>
      <c r="H85" s="123" t="s">
        <v>431</v>
      </c>
      <c r="I85" s="123" t="s">
        <v>184</v>
      </c>
      <c r="J85" s="117" t="s">
        <v>92</v>
      </c>
      <c r="K85" s="147">
        <v>1860000</v>
      </c>
      <c r="L85" s="114">
        <f t="shared" si="11"/>
        <v>1860</v>
      </c>
      <c r="M85" s="108"/>
      <c r="N85" s="108"/>
      <c r="O85" s="115"/>
    </row>
    <row r="86" spans="1:15" ht="40.5" x14ac:dyDescent="0.25">
      <c r="A86" s="117" t="s">
        <v>432</v>
      </c>
      <c r="B86" s="118" t="s">
        <v>427</v>
      </c>
      <c r="C86" s="123" t="s">
        <v>433</v>
      </c>
      <c r="D86" s="118" t="s">
        <v>113</v>
      </c>
      <c r="E86" s="122" t="s">
        <v>402</v>
      </c>
      <c r="F86" s="123" t="s">
        <v>434</v>
      </c>
      <c r="G86" s="123" t="s">
        <v>435</v>
      </c>
      <c r="H86" s="123" t="s">
        <v>436</v>
      </c>
      <c r="I86" s="148" t="s">
        <v>183</v>
      </c>
      <c r="J86" s="117" t="s">
        <v>437</v>
      </c>
      <c r="K86" s="117" t="s">
        <v>438</v>
      </c>
      <c r="L86" s="114">
        <f t="shared" si="11"/>
        <v>640</v>
      </c>
      <c r="M86" s="108"/>
      <c r="N86" s="108"/>
      <c r="O86" s="115"/>
    </row>
    <row r="87" spans="1:15" ht="60.75" x14ac:dyDescent="0.25">
      <c r="A87" s="117" t="s">
        <v>439</v>
      </c>
      <c r="B87" s="118" t="s">
        <v>427</v>
      </c>
      <c r="C87" s="123" t="s">
        <v>440</v>
      </c>
      <c r="D87" s="118" t="s">
        <v>113</v>
      </c>
      <c r="E87" s="122" t="s">
        <v>402</v>
      </c>
      <c r="F87" s="123" t="s">
        <v>441</v>
      </c>
      <c r="G87" s="123" t="s">
        <v>442</v>
      </c>
      <c r="H87" s="123" t="s">
        <v>443</v>
      </c>
      <c r="I87" s="148" t="s">
        <v>184</v>
      </c>
      <c r="J87" s="117" t="s">
        <v>92</v>
      </c>
      <c r="K87" s="117" t="s">
        <v>444</v>
      </c>
      <c r="L87" s="114">
        <f t="shared" si="11"/>
        <v>8000</v>
      </c>
      <c r="M87" s="108"/>
      <c r="N87" s="108"/>
      <c r="O87" s="115"/>
    </row>
    <row r="88" spans="1:15" ht="40.5" x14ac:dyDescent="0.25">
      <c r="A88" s="117" t="s">
        <v>445</v>
      </c>
      <c r="B88" s="118" t="s">
        <v>427</v>
      </c>
      <c r="C88" s="123" t="s">
        <v>446</v>
      </c>
      <c r="D88" s="118" t="s">
        <v>113</v>
      </c>
      <c r="E88" s="122" t="s">
        <v>402</v>
      </c>
      <c r="F88" s="123" t="s">
        <v>447</v>
      </c>
      <c r="G88" s="123" t="s">
        <v>448</v>
      </c>
      <c r="H88" s="123" t="s">
        <v>449</v>
      </c>
      <c r="I88" s="148" t="s">
        <v>183</v>
      </c>
      <c r="J88" s="117" t="s">
        <v>437</v>
      </c>
      <c r="K88" s="117" t="s">
        <v>450</v>
      </c>
      <c r="L88" s="114">
        <f t="shared" si="11"/>
        <v>2100</v>
      </c>
      <c r="M88" s="108"/>
      <c r="N88" s="108"/>
      <c r="O88" s="115"/>
    </row>
    <row r="89" spans="1:15" ht="40.5" x14ac:dyDescent="0.25">
      <c r="A89" s="117" t="s">
        <v>451</v>
      </c>
      <c r="B89" s="118" t="s">
        <v>427</v>
      </c>
      <c r="C89" s="123" t="s">
        <v>452</v>
      </c>
      <c r="D89" s="118" t="s">
        <v>113</v>
      </c>
      <c r="E89" s="122" t="s">
        <v>402</v>
      </c>
      <c r="F89" s="123" t="s">
        <v>453</v>
      </c>
      <c r="G89" s="123" t="s">
        <v>448</v>
      </c>
      <c r="H89" s="123" t="s">
        <v>449</v>
      </c>
      <c r="I89" s="148" t="s">
        <v>183</v>
      </c>
      <c r="J89" s="149" t="s">
        <v>454</v>
      </c>
      <c r="K89" s="117" t="s">
        <v>455</v>
      </c>
      <c r="L89" s="114">
        <f t="shared" si="11"/>
        <v>19040</v>
      </c>
      <c r="M89" s="108"/>
      <c r="N89" s="108"/>
      <c r="O89" s="115"/>
    </row>
    <row r="90" spans="1:15" ht="40.5" x14ac:dyDescent="0.25">
      <c r="A90" s="117" t="s">
        <v>456</v>
      </c>
      <c r="B90" s="118" t="s">
        <v>427</v>
      </c>
      <c r="C90" s="123" t="s">
        <v>457</v>
      </c>
      <c r="D90" s="118" t="s">
        <v>113</v>
      </c>
      <c r="E90" s="122" t="s">
        <v>402</v>
      </c>
      <c r="F90" s="123" t="s">
        <v>458</v>
      </c>
      <c r="G90" s="123" t="s">
        <v>448</v>
      </c>
      <c r="H90" s="123" t="s">
        <v>449</v>
      </c>
      <c r="I90" s="148" t="s">
        <v>183</v>
      </c>
      <c r="J90" s="117" t="s">
        <v>459</v>
      </c>
      <c r="K90" s="117" t="s">
        <v>460</v>
      </c>
      <c r="L90" s="114">
        <f t="shared" si="11"/>
        <v>39980</v>
      </c>
      <c r="M90" s="108"/>
      <c r="N90" s="108"/>
      <c r="O90" s="115"/>
    </row>
    <row r="91" spans="1:15" ht="20.25" x14ac:dyDescent="0.25">
      <c r="A91" s="117" t="s">
        <v>461</v>
      </c>
      <c r="B91" s="118" t="s">
        <v>427</v>
      </c>
      <c r="C91" s="123" t="s">
        <v>462</v>
      </c>
      <c r="D91" s="118" t="s">
        <v>463</v>
      </c>
      <c r="E91" s="122" t="s">
        <v>402</v>
      </c>
      <c r="F91" s="123" t="s">
        <v>464</v>
      </c>
      <c r="G91" s="123" t="s">
        <v>465</v>
      </c>
      <c r="H91" s="123" t="s">
        <v>466</v>
      </c>
      <c r="I91" s="148" t="s">
        <v>183</v>
      </c>
      <c r="J91" s="149" t="s">
        <v>467</v>
      </c>
      <c r="K91" s="117" t="s">
        <v>468</v>
      </c>
      <c r="L91" s="114">
        <f t="shared" si="11"/>
        <v>8195</v>
      </c>
      <c r="M91" s="108"/>
      <c r="N91" s="108"/>
      <c r="O91" s="115"/>
    </row>
    <row r="92" spans="1:15" ht="40.5" x14ac:dyDescent="0.25">
      <c r="A92" s="117" t="s">
        <v>469</v>
      </c>
      <c r="B92" s="118" t="s">
        <v>427</v>
      </c>
      <c r="C92" s="123" t="s">
        <v>470</v>
      </c>
      <c r="D92" s="118" t="s">
        <v>222</v>
      </c>
      <c r="E92" s="122" t="s">
        <v>402</v>
      </c>
      <c r="F92" s="123" t="s">
        <v>471</v>
      </c>
      <c r="G92" s="123" t="s">
        <v>472</v>
      </c>
      <c r="H92" s="123" t="s">
        <v>473</v>
      </c>
      <c r="I92" s="148" t="s">
        <v>183</v>
      </c>
      <c r="J92" s="117" t="s">
        <v>211</v>
      </c>
      <c r="K92" s="117" t="s">
        <v>474</v>
      </c>
      <c r="L92" s="114">
        <f t="shared" si="11"/>
        <v>48000</v>
      </c>
      <c r="M92" s="108"/>
      <c r="N92" s="108"/>
      <c r="O92" s="115"/>
    </row>
    <row r="93" spans="1:15" ht="20.25" x14ac:dyDescent="0.25">
      <c r="A93" s="117" t="s">
        <v>475</v>
      </c>
      <c r="B93" s="118" t="s">
        <v>427</v>
      </c>
      <c r="C93" s="123" t="s">
        <v>476</v>
      </c>
      <c r="D93" s="118" t="s">
        <v>463</v>
      </c>
      <c r="E93" s="122" t="s">
        <v>402</v>
      </c>
      <c r="F93" s="123" t="s">
        <v>477</v>
      </c>
      <c r="G93" s="123" t="s">
        <v>478</v>
      </c>
      <c r="H93" s="123" t="s">
        <v>479</v>
      </c>
      <c r="I93" s="117" t="s">
        <v>376</v>
      </c>
      <c r="J93" s="149" t="s">
        <v>92</v>
      </c>
      <c r="K93" s="117" t="s">
        <v>480</v>
      </c>
      <c r="L93" s="114">
        <f t="shared" si="11"/>
        <v>10600</v>
      </c>
      <c r="M93" s="108"/>
      <c r="N93" s="108"/>
      <c r="O93" s="115"/>
    </row>
    <row r="94" spans="1:15" ht="40.5" x14ac:dyDescent="0.25">
      <c r="A94" s="117" t="s">
        <v>481</v>
      </c>
      <c r="B94" s="118" t="s">
        <v>427</v>
      </c>
      <c r="C94" s="118" t="s">
        <v>249</v>
      </c>
      <c r="D94" s="118" t="s">
        <v>113</v>
      </c>
      <c r="E94" s="119" t="s">
        <v>194</v>
      </c>
      <c r="F94" s="120">
        <v>231100101347598</v>
      </c>
      <c r="G94" s="136" t="s">
        <v>311</v>
      </c>
      <c r="H94" s="137" t="s">
        <v>350</v>
      </c>
      <c r="I94" s="118" t="s">
        <v>250</v>
      </c>
      <c r="J94" s="118">
        <v>8.9700000000000006</v>
      </c>
      <c r="K94" s="143">
        <v>3300883.33</v>
      </c>
      <c r="L94" s="114">
        <f t="shared" ref="L94" si="12">SUM(J94*K94)/1000</f>
        <v>29608.923470100006</v>
      </c>
      <c r="M94" s="108"/>
      <c r="N94" s="108"/>
      <c r="O94" s="115"/>
    </row>
    <row r="95" spans="1:15" ht="101.25" x14ac:dyDescent="0.25">
      <c r="A95" s="117" t="s">
        <v>483</v>
      </c>
      <c r="B95" s="118" t="s">
        <v>427</v>
      </c>
      <c r="C95" s="118" t="s">
        <v>365</v>
      </c>
      <c r="D95" s="118" t="s">
        <v>113</v>
      </c>
      <c r="E95" s="119" t="s">
        <v>194</v>
      </c>
      <c r="F95" s="120">
        <v>231100101373166</v>
      </c>
      <c r="G95" s="136" t="s">
        <v>304</v>
      </c>
      <c r="H95" s="137" t="s">
        <v>330</v>
      </c>
      <c r="I95" s="118" t="s">
        <v>184</v>
      </c>
      <c r="J95" s="118">
        <v>1</v>
      </c>
      <c r="K95" s="118">
        <v>1237500</v>
      </c>
      <c r="L95" s="114">
        <v>1237.5</v>
      </c>
      <c r="M95" s="108"/>
      <c r="N95" s="108"/>
      <c r="O95" s="115"/>
    </row>
    <row r="96" spans="1:15" ht="40.5" x14ac:dyDescent="0.25">
      <c r="A96" s="117" t="s">
        <v>484</v>
      </c>
      <c r="B96" s="118" t="s">
        <v>427</v>
      </c>
      <c r="C96" s="123" t="s">
        <v>485</v>
      </c>
      <c r="D96" s="118" t="s">
        <v>463</v>
      </c>
      <c r="E96" s="122" t="s">
        <v>402</v>
      </c>
      <c r="F96" s="123" t="s">
        <v>486</v>
      </c>
      <c r="G96" s="123" t="s">
        <v>482</v>
      </c>
      <c r="H96" s="123" t="s">
        <v>487</v>
      </c>
      <c r="I96" s="150" t="s">
        <v>183</v>
      </c>
      <c r="J96" s="117" t="s">
        <v>110</v>
      </c>
      <c r="K96" s="150" t="s">
        <v>488</v>
      </c>
      <c r="L96" s="114">
        <f t="shared" si="11"/>
        <v>85600</v>
      </c>
      <c r="M96" s="108"/>
      <c r="N96" s="108"/>
      <c r="O96" s="115"/>
    </row>
    <row r="97" spans="1:15" ht="60.75" x14ac:dyDescent="0.25">
      <c r="A97" s="117" t="s">
        <v>489</v>
      </c>
      <c r="B97" s="118" t="s">
        <v>427</v>
      </c>
      <c r="C97" s="123" t="s">
        <v>490</v>
      </c>
      <c r="D97" s="118" t="s">
        <v>222</v>
      </c>
      <c r="E97" s="122" t="s">
        <v>402</v>
      </c>
      <c r="F97" s="123" t="s">
        <v>491</v>
      </c>
      <c r="G97" s="123" t="s">
        <v>482</v>
      </c>
      <c r="H97" s="123" t="s">
        <v>492</v>
      </c>
      <c r="I97" s="150" t="s">
        <v>183</v>
      </c>
      <c r="J97" s="117" t="s">
        <v>101</v>
      </c>
      <c r="K97" s="150" t="s">
        <v>493</v>
      </c>
      <c r="L97" s="114">
        <f t="shared" si="11"/>
        <v>45800</v>
      </c>
      <c r="M97" s="108"/>
      <c r="N97" s="108"/>
      <c r="O97" s="115"/>
    </row>
    <row r="98" spans="1:15" ht="20.25" x14ac:dyDescent="0.25">
      <c r="A98" s="117" t="s">
        <v>494</v>
      </c>
      <c r="B98" s="118" t="s">
        <v>427</v>
      </c>
      <c r="C98" s="123" t="s">
        <v>495</v>
      </c>
      <c r="D98" s="118" t="s">
        <v>463</v>
      </c>
      <c r="E98" s="122" t="s">
        <v>402</v>
      </c>
      <c r="F98" s="123" t="s">
        <v>496</v>
      </c>
      <c r="G98" s="123" t="s">
        <v>482</v>
      </c>
      <c r="H98" s="123" t="s">
        <v>497</v>
      </c>
      <c r="I98" s="150" t="s">
        <v>183</v>
      </c>
      <c r="J98" s="117" t="s">
        <v>197</v>
      </c>
      <c r="K98" s="150" t="s">
        <v>498</v>
      </c>
      <c r="L98" s="114">
        <f t="shared" si="11"/>
        <v>63750</v>
      </c>
      <c r="M98" s="108"/>
      <c r="N98" s="108"/>
      <c r="O98" s="115"/>
    </row>
    <row r="99" spans="1:15" ht="40.5" x14ac:dyDescent="0.25">
      <c r="A99" s="117" t="s">
        <v>499</v>
      </c>
      <c r="B99" s="118" t="s">
        <v>427</v>
      </c>
      <c r="C99" s="123" t="s">
        <v>500</v>
      </c>
      <c r="D99" s="118" t="s">
        <v>222</v>
      </c>
      <c r="E99" s="122" t="s">
        <v>402</v>
      </c>
      <c r="F99" s="123" t="s">
        <v>501</v>
      </c>
      <c r="G99" s="123" t="s">
        <v>482</v>
      </c>
      <c r="H99" s="123" t="s">
        <v>502</v>
      </c>
      <c r="I99" s="150" t="s">
        <v>183</v>
      </c>
      <c r="J99" s="117" t="s">
        <v>110</v>
      </c>
      <c r="K99" s="150" t="s">
        <v>503</v>
      </c>
      <c r="L99" s="114">
        <f t="shared" si="11"/>
        <v>420</v>
      </c>
      <c r="M99" s="108"/>
      <c r="N99" s="108"/>
      <c r="O99" s="115"/>
    </row>
    <row r="100" spans="1:15" ht="40.5" x14ac:dyDescent="0.25">
      <c r="A100" s="117" t="s">
        <v>504</v>
      </c>
      <c r="B100" s="118" t="s">
        <v>427</v>
      </c>
      <c r="C100" s="123" t="s">
        <v>505</v>
      </c>
      <c r="D100" s="118" t="s">
        <v>463</v>
      </c>
      <c r="E100" s="122" t="s">
        <v>402</v>
      </c>
      <c r="F100" s="123" t="s">
        <v>506</v>
      </c>
      <c r="G100" s="123" t="s">
        <v>482</v>
      </c>
      <c r="H100" s="123" t="s">
        <v>507</v>
      </c>
      <c r="I100" s="150" t="s">
        <v>183</v>
      </c>
      <c r="J100" s="117" t="s">
        <v>197</v>
      </c>
      <c r="K100" s="150" t="s">
        <v>508</v>
      </c>
      <c r="L100" s="114">
        <f t="shared" si="11"/>
        <v>60000</v>
      </c>
      <c r="M100" s="108"/>
      <c r="N100" s="108"/>
      <c r="O100" s="115"/>
    </row>
    <row r="101" spans="1:15" ht="40.5" x14ac:dyDescent="0.25">
      <c r="A101" s="117" t="s">
        <v>509</v>
      </c>
      <c r="B101" s="118" t="s">
        <v>427</v>
      </c>
      <c r="C101" s="123" t="s">
        <v>510</v>
      </c>
      <c r="D101" s="118" t="s">
        <v>113</v>
      </c>
      <c r="E101" s="122" t="s">
        <v>402</v>
      </c>
      <c r="F101" s="123" t="s">
        <v>511</v>
      </c>
      <c r="G101" s="123" t="s">
        <v>512</v>
      </c>
      <c r="H101" s="123" t="s">
        <v>513</v>
      </c>
      <c r="I101" s="151" t="s">
        <v>199</v>
      </c>
      <c r="J101" s="117" t="s">
        <v>437</v>
      </c>
      <c r="K101" s="150" t="s">
        <v>514</v>
      </c>
      <c r="L101" s="114">
        <f t="shared" si="11"/>
        <v>6360</v>
      </c>
      <c r="M101" s="108"/>
      <c r="N101" s="108"/>
      <c r="O101" s="115"/>
    </row>
    <row r="102" spans="1:15" ht="40.5" x14ac:dyDescent="0.25">
      <c r="A102" s="117" t="s">
        <v>515</v>
      </c>
      <c r="B102" s="118" t="s">
        <v>427</v>
      </c>
      <c r="C102" s="123" t="s">
        <v>516</v>
      </c>
      <c r="D102" s="118" t="s">
        <v>113</v>
      </c>
      <c r="E102" s="122" t="s">
        <v>402</v>
      </c>
      <c r="F102" s="123" t="s">
        <v>517</v>
      </c>
      <c r="G102" s="123" t="s">
        <v>518</v>
      </c>
      <c r="H102" s="123" t="s">
        <v>519</v>
      </c>
      <c r="I102" s="151" t="s">
        <v>183</v>
      </c>
      <c r="J102" s="117" t="s">
        <v>520</v>
      </c>
      <c r="K102" s="117" t="s">
        <v>521</v>
      </c>
      <c r="L102" s="114">
        <f t="shared" si="11"/>
        <v>7250</v>
      </c>
      <c r="M102" s="108"/>
      <c r="N102" s="108"/>
      <c r="O102" s="115"/>
    </row>
    <row r="103" spans="1:15" ht="40.5" x14ac:dyDescent="0.25">
      <c r="A103" s="117" t="s">
        <v>522</v>
      </c>
      <c r="B103" s="118" t="s">
        <v>427</v>
      </c>
      <c r="C103" s="123" t="s">
        <v>523</v>
      </c>
      <c r="D103" s="118" t="s">
        <v>113</v>
      </c>
      <c r="E103" s="122" t="s">
        <v>402</v>
      </c>
      <c r="F103" s="124" t="s">
        <v>524</v>
      </c>
      <c r="G103" s="124" t="s">
        <v>525</v>
      </c>
      <c r="H103" s="124" t="s">
        <v>526</v>
      </c>
      <c r="I103" s="151" t="s">
        <v>184</v>
      </c>
      <c r="J103" s="117" t="s">
        <v>92</v>
      </c>
      <c r="K103" s="117" t="s">
        <v>527</v>
      </c>
      <c r="L103" s="114">
        <f t="shared" si="11"/>
        <v>3697.2</v>
      </c>
      <c r="M103" s="108"/>
      <c r="N103" s="108"/>
      <c r="O103" s="115"/>
    </row>
    <row r="104" spans="1:15" ht="81" x14ac:dyDescent="0.25">
      <c r="A104" s="117" t="s">
        <v>528</v>
      </c>
      <c r="B104" s="118" t="s">
        <v>427</v>
      </c>
      <c r="C104" s="124" t="s">
        <v>529</v>
      </c>
      <c r="D104" s="118" t="s">
        <v>113</v>
      </c>
      <c r="E104" s="122" t="s">
        <v>402</v>
      </c>
      <c r="F104" s="121" t="s">
        <v>530</v>
      </c>
      <c r="G104" s="121" t="s">
        <v>531</v>
      </c>
      <c r="H104" s="121" t="s">
        <v>532</v>
      </c>
      <c r="I104" s="152" t="s">
        <v>183</v>
      </c>
      <c r="J104" s="153" t="s">
        <v>92</v>
      </c>
      <c r="K104" s="153" t="s">
        <v>533</v>
      </c>
      <c r="L104" s="114">
        <f t="shared" si="11"/>
        <v>32368.773000000001</v>
      </c>
      <c r="M104" s="108"/>
      <c r="N104" s="108"/>
      <c r="O104" s="115"/>
    </row>
    <row r="105" spans="1:15" ht="40.5" x14ac:dyDescent="0.25">
      <c r="A105" s="117" t="s">
        <v>534</v>
      </c>
      <c r="B105" s="118" t="s">
        <v>427</v>
      </c>
      <c r="C105" s="123" t="s">
        <v>914</v>
      </c>
      <c r="D105" s="118" t="s">
        <v>113</v>
      </c>
      <c r="E105" s="122" t="s">
        <v>402</v>
      </c>
      <c r="F105" s="123" t="s">
        <v>535</v>
      </c>
      <c r="G105" s="123" t="s">
        <v>536</v>
      </c>
      <c r="H105" s="123" t="s">
        <v>537</v>
      </c>
      <c r="I105" s="152" t="s">
        <v>376</v>
      </c>
      <c r="J105" s="153" t="s">
        <v>437</v>
      </c>
      <c r="K105" s="153" t="s">
        <v>538</v>
      </c>
      <c r="L105" s="114">
        <f t="shared" si="11"/>
        <v>28888.799999999999</v>
      </c>
      <c r="M105" s="108"/>
      <c r="N105" s="108"/>
      <c r="O105" s="115"/>
    </row>
    <row r="106" spans="1:15" ht="40.5" x14ac:dyDescent="0.25">
      <c r="A106" s="117" t="s">
        <v>539</v>
      </c>
      <c r="B106" s="118" t="s">
        <v>427</v>
      </c>
      <c r="C106" s="123" t="s">
        <v>540</v>
      </c>
      <c r="D106" s="118" t="s">
        <v>113</v>
      </c>
      <c r="E106" s="122" t="s">
        <v>402</v>
      </c>
      <c r="F106" s="123" t="s">
        <v>541</v>
      </c>
      <c r="G106" s="123" t="s">
        <v>542</v>
      </c>
      <c r="H106" s="123" t="s">
        <v>543</v>
      </c>
      <c r="I106" s="152" t="s">
        <v>544</v>
      </c>
      <c r="J106" s="153" t="s">
        <v>545</v>
      </c>
      <c r="K106" s="153" t="s">
        <v>546</v>
      </c>
      <c r="L106" s="114">
        <f t="shared" si="11"/>
        <v>5388</v>
      </c>
      <c r="M106" s="108"/>
      <c r="N106" s="108"/>
      <c r="O106" s="115"/>
    </row>
    <row r="107" spans="1:15" ht="20.25" x14ac:dyDescent="0.25">
      <c r="A107" s="117" t="s">
        <v>547</v>
      </c>
      <c r="B107" s="118" t="s">
        <v>427</v>
      </c>
      <c r="C107" s="123" t="s">
        <v>548</v>
      </c>
      <c r="D107" s="118" t="s">
        <v>222</v>
      </c>
      <c r="E107" s="122" t="s">
        <v>402</v>
      </c>
      <c r="F107" s="123" t="s">
        <v>549</v>
      </c>
      <c r="G107" s="123" t="s">
        <v>550</v>
      </c>
      <c r="H107" s="123" t="s">
        <v>551</v>
      </c>
      <c r="I107" s="152" t="s">
        <v>376</v>
      </c>
      <c r="J107" s="153" t="s">
        <v>100</v>
      </c>
      <c r="K107" s="153" t="s">
        <v>552</v>
      </c>
      <c r="L107" s="114">
        <f t="shared" si="11"/>
        <v>3186.9180000000001</v>
      </c>
      <c r="M107" s="108"/>
      <c r="N107" s="108"/>
      <c r="O107" s="115"/>
    </row>
    <row r="108" spans="1:15" ht="60.75" x14ac:dyDescent="0.25">
      <c r="A108" s="117" t="s">
        <v>553</v>
      </c>
      <c r="B108" s="118" t="s">
        <v>427</v>
      </c>
      <c r="C108" s="123" t="s">
        <v>554</v>
      </c>
      <c r="D108" s="118" t="s">
        <v>113</v>
      </c>
      <c r="E108" s="122" t="s">
        <v>402</v>
      </c>
      <c r="F108" s="123" t="s">
        <v>555</v>
      </c>
      <c r="G108" s="123" t="s">
        <v>556</v>
      </c>
      <c r="H108" s="123" t="s">
        <v>557</v>
      </c>
      <c r="I108" s="152" t="s">
        <v>184</v>
      </c>
      <c r="J108" s="153" t="s">
        <v>92</v>
      </c>
      <c r="K108" s="153" t="s">
        <v>558</v>
      </c>
      <c r="L108" s="114">
        <f t="shared" si="11"/>
        <v>8900</v>
      </c>
      <c r="M108" s="108"/>
      <c r="N108" s="108"/>
      <c r="O108" s="115"/>
    </row>
    <row r="109" spans="1:15" ht="40.5" x14ac:dyDescent="0.25">
      <c r="A109" s="117" t="s">
        <v>559</v>
      </c>
      <c r="B109" s="118" t="s">
        <v>427</v>
      </c>
      <c r="C109" s="123" t="s">
        <v>560</v>
      </c>
      <c r="D109" s="118" t="s">
        <v>113</v>
      </c>
      <c r="E109" s="122" t="s">
        <v>402</v>
      </c>
      <c r="F109" s="123" t="s">
        <v>561</v>
      </c>
      <c r="G109" s="123" t="s">
        <v>556</v>
      </c>
      <c r="H109" s="123" t="s">
        <v>562</v>
      </c>
      <c r="I109" s="152" t="s">
        <v>184</v>
      </c>
      <c r="J109" s="153" t="s">
        <v>92</v>
      </c>
      <c r="K109" s="153" t="s">
        <v>563</v>
      </c>
      <c r="L109" s="114">
        <f t="shared" si="11"/>
        <v>4900</v>
      </c>
      <c r="M109" s="108"/>
      <c r="N109" s="108"/>
      <c r="O109" s="115"/>
    </row>
    <row r="110" spans="1:15" ht="40.5" x14ac:dyDescent="0.25">
      <c r="A110" s="117" t="s">
        <v>564</v>
      </c>
      <c r="B110" s="118" t="s">
        <v>427</v>
      </c>
      <c r="C110" s="123" t="s">
        <v>565</v>
      </c>
      <c r="D110" s="118" t="s">
        <v>113</v>
      </c>
      <c r="E110" s="122" t="s">
        <v>402</v>
      </c>
      <c r="F110" s="123" t="s">
        <v>566</v>
      </c>
      <c r="G110" s="123" t="s">
        <v>567</v>
      </c>
      <c r="H110" s="123" t="s">
        <v>568</v>
      </c>
      <c r="I110" s="152" t="s">
        <v>184</v>
      </c>
      <c r="J110" s="153" t="s">
        <v>92</v>
      </c>
      <c r="K110" s="153" t="s">
        <v>569</v>
      </c>
      <c r="L110" s="114">
        <f t="shared" si="11"/>
        <v>6500</v>
      </c>
      <c r="M110" s="108"/>
      <c r="N110" s="108"/>
      <c r="O110" s="115"/>
    </row>
    <row r="111" spans="1:15" ht="60.75" x14ac:dyDescent="0.25">
      <c r="A111" s="117" t="s">
        <v>570</v>
      </c>
      <c r="B111" s="118" t="s">
        <v>427</v>
      </c>
      <c r="C111" s="123" t="s">
        <v>571</v>
      </c>
      <c r="D111" s="118" t="s">
        <v>113</v>
      </c>
      <c r="E111" s="122" t="s">
        <v>402</v>
      </c>
      <c r="F111" s="123" t="s">
        <v>572</v>
      </c>
      <c r="G111" s="123" t="s">
        <v>573</v>
      </c>
      <c r="H111" s="123" t="s">
        <v>574</v>
      </c>
      <c r="I111" s="152" t="s">
        <v>183</v>
      </c>
      <c r="J111" s="153" t="s">
        <v>520</v>
      </c>
      <c r="K111" s="153" t="s">
        <v>521</v>
      </c>
      <c r="L111" s="114">
        <f t="shared" si="11"/>
        <v>7250</v>
      </c>
      <c r="M111" s="108"/>
      <c r="N111" s="108"/>
      <c r="O111" s="115"/>
    </row>
    <row r="112" spans="1:15" ht="60.75" x14ac:dyDescent="0.25">
      <c r="A112" s="117" t="s">
        <v>575</v>
      </c>
      <c r="B112" s="118" t="s">
        <v>427</v>
      </c>
      <c r="C112" s="121" t="s">
        <v>576</v>
      </c>
      <c r="D112" s="118" t="s">
        <v>113</v>
      </c>
      <c r="E112" s="122" t="s">
        <v>402</v>
      </c>
      <c r="F112" s="123" t="s">
        <v>577</v>
      </c>
      <c r="G112" s="123" t="s">
        <v>573</v>
      </c>
      <c r="H112" s="123" t="s">
        <v>574</v>
      </c>
      <c r="I112" s="152" t="s">
        <v>183</v>
      </c>
      <c r="J112" s="153" t="s">
        <v>520</v>
      </c>
      <c r="K112" s="153" t="s">
        <v>521</v>
      </c>
      <c r="L112" s="114">
        <f t="shared" si="11"/>
        <v>7250</v>
      </c>
      <c r="M112" s="108"/>
      <c r="N112" s="108"/>
      <c r="O112" s="115"/>
    </row>
    <row r="113" spans="1:15" ht="60.75" x14ac:dyDescent="0.25">
      <c r="A113" s="117" t="s">
        <v>578</v>
      </c>
      <c r="B113" s="118" t="s">
        <v>427</v>
      </c>
      <c r="C113" s="121" t="s">
        <v>579</v>
      </c>
      <c r="D113" s="118" t="s">
        <v>113</v>
      </c>
      <c r="E113" s="122" t="s">
        <v>402</v>
      </c>
      <c r="F113" s="123" t="s">
        <v>580</v>
      </c>
      <c r="G113" s="123" t="s">
        <v>573</v>
      </c>
      <c r="H113" s="123" t="s">
        <v>574</v>
      </c>
      <c r="I113" s="152" t="s">
        <v>183</v>
      </c>
      <c r="J113" s="153" t="s">
        <v>520</v>
      </c>
      <c r="K113" s="153" t="s">
        <v>521</v>
      </c>
      <c r="L113" s="114">
        <f t="shared" si="11"/>
        <v>7250</v>
      </c>
      <c r="M113" s="108"/>
      <c r="N113" s="108"/>
      <c r="O113" s="115"/>
    </row>
    <row r="114" spans="1:15" ht="60.75" x14ac:dyDescent="0.25">
      <c r="A114" s="117" t="s">
        <v>581</v>
      </c>
      <c r="B114" s="118" t="s">
        <v>427</v>
      </c>
      <c r="C114" s="121" t="s">
        <v>582</v>
      </c>
      <c r="D114" s="118" t="s">
        <v>113</v>
      </c>
      <c r="E114" s="122" t="s">
        <v>402</v>
      </c>
      <c r="F114" s="123" t="s">
        <v>583</v>
      </c>
      <c r="G114" s="123" t="s">
        <v>573</v>
      </c>
      <c r="H114" s="123" t="s">
        <v>574</v>
      </c>
      <c r="I114" s="152" t="s">
        <v>183</v>
      </c>
      <c r="J114" s="153" t="s">
        <v>520</v>
      </c>
      <c r="K114" s="153" t="s">
        <v>521</v>
      </c>
      <c r="L114" s="114">
        <f t="shared" si="11"/>
        <v>7250</v>
      </c>
      <c r="M114" s="108"/>
      <c r="N114" s="108"/>
      <c r="O114" s="115"/>
    </row>
    <row r="115" spans="1:15" ht="60.75" x14ac:dyDescent="0.25">
      <c r="A115" s="117" t="s">
        <v>584</v>
      </c>
      <c r="B115" s="118" t="s">
        <v>427</v>
      </c>
      <c r="C115" s="121" t="s">
        <v>585</v>
      </c>
      <c r="D115" s="118" t="s">
        <v>113</v>
      </c>
      <c r="E115" s="122" t="s">
        <v>402</v>
      </c>
      <c r="F115" s="123" t="s">
        <v>586</v>
      </c>
      <c r="G115" s="123" t="s">
        <v>573</v>
      </c>
      <c r="H115" s="123" t="s">
        <v>574</v>
      </c>
      <c r="I115" s="152" t="s">
        <v>183</v>
      </c>
      <c r="J115" s="153" t="s">
        <v>520</v>
      </c>
      <c r="K115" s="153" t="s">
        <v>521</v>
      </c>
      <c r="L115" s="114">
        <f t="shared" si="11"/>
        <v>7250</v>
      </c>
      <c r="M115" s="108"/>
      <c r="N115" s="108"/>
      <c r="O115" s="115"/>
    </row>
    <row r="116" spans="1:15" ht="60.75" x14ac:dyDescent="0.25">
      <c r="A116" s="117" t="s">
        <v>587</v>
      </c>
      <c r="B116" s="118" t="s">
        <v>427</v>
      </c>
      <c r="C116" s="121" t="s">
        <v>588</v>
      </c>
      <c r="D116" s="118" t="s">
        <v>113</v>
      </c>
      <c r="E116" s="122" t="s">
        <v>402</v>
      </c>
      <c r="F116" s="123" t="s">
        <v>589</v>
      </c>
      <c r="G116" s="123" t="s">
        <v>573</v>
      </c>
      <c r="H116" s="123" t="s">
        <v>574</v>
      </c>
      <c r="I116" s="152" t="s">
        <v>183</v>
      </c>
      <c r="J116" s="153" t="s">
        <v>590</v>
      </c>
      <c r="K116" s="153" t="s">
        <v>591</v>
      </c>
      <c r="L116" s="114">
        <f t="shared" si="11"/>
        <v>60450</v>
      </c>
      <c r="M116" s="108"/>
      <c r="N116" s="108"/>
      <c r="O116" s="115"/>
    </row>
    <row r="117" spans="1:15" ht="40.5" x14ac:dyDescent="0.25">
      <c r="A117" s="117" t="s">
        <v>592</v>
      </c>
      <c r="B117" s="118" t="s">
        <v>427</v>
      </c>
      <c r="C117" s="123" t="s">
        <v>593</v>
      </c>
      <c r="D117" s="118" t="s">
        <v>113</v>
      </c>
      <c r="E117" s="122" t="s">
        <v>402</v>
      </c>
      <c r="F117" s="123" t="s">
        <v>594</v>
      </c>
      <c r="G117" s="123" t="s">
        <v>595</v>
      </c>
      <c r="H117" s="123" t="s">
        <v>596</v>
      </c>
      <c r="I117" s="152" t="s">
        <v>199</v>
      </c>
      <c r="J117" s="153" t="s">
        <v>221</v>
      </c>
      <c r="K117" s="153" t="s">
        <v>597</v>
      </c>
      <c r="L117" s="114">
        <f t="shared" si="11"/>
        <v>1750</v>
      </c>
      <c r="M117" s="108"/>
      <c r="N117" s="108"/>
      <c r="O117" s="115"/>
    </row>
    <row r="118" spans="1:15" ht="40.5" x14ac:dyDescent="0.25">
      <c r="A118" s="117" t="s">
        <v>598</v>
      </c>
      <c r="B118" s="118" t="s">
        <v>427</v>
      </c>
      <c r="C118" s="123" t="s">
        <v>599</v>
      </c>
      <c r="D118" s="118" t="s">
        <v>113</v>
      </c>
      <c r="E118" s="122" t="s">
        <v>402</v>
      </c>
      <c r="F118" s="123" t="s">
        <v>600</v>
      </c>
      <c r="G118" s="123" t="s">
        <v>601</v>
      </c>
      <c r="H118" s="123" t="s">
        <v>602</v>
      </c>
      <c r="I118" s="152" t="s">
        <v>184</v>
      </c>
      <c r="J118" s="153" t="s">
        <v>92</v>
      </c>
      <c r="K118" s="153" t="s">
        <v>603</v>
      </c>
      <c r="L118" s="114">
        <f t="shared" si="11"/>
        <v>4800</v>
      </c>
      <c r="M118" s="108"/>
      <c r="N118" s="108"/>
      <c r="O118" s="115"/>
    </row>
    <row r="119" spans="1:15" ht="20.25" x14ac:dyDescent="0.25">
      <c r="A119" s="117" t="s">
        <v>604</v>
      </c>
      <c r="B119" s="118" t="s">
        <v>427</v>
      </c>
      <c r="C119" s="123" t="s">
        <v>605</v>
      </c>
      <c r="D119" s="118" t="s">
        <v>222</v>
      </c>
      <c r="E119" s="122" t="s">
        <v>402</v>
      </c>
      <c r="F119" s="123" t="s">
        <v>606</v>
      </c>
      <c r="G119" s="123" t="s">
        <v>607</v>
      </c>
      <c r="H119" s="123" t="s">
        <v>608</v>
      </c>
      <c r="I119" s="152" t="s">
        <v>376</v>
      </c>
      <c r="J119" s="153" t="s">
        <v>107</v>
      </c>
      <c r="K119" s="153" t="s">
        <v>609</v>
      </c>
      <c r="L119" s="114">
        <f t="shared" si="11"/>
        <v>378760.00017000001</v>
      </c>
      <c r="M119" s="108"/>
      <c r="N119" s="108"/>
      <c r="O119" s="115"/>
    </row>
    <row r="120" spans="1:15" ht="40.5" x14ac:dyDescent="0.25">
      <c r="A120" s="117" t="s">
        <v>610</v>
      </c>
      <c r="B120" s="118" t="s">
        <v>427</v>
      </c>
      <c r="C120" s="123" t="s">
        <v>611</v>
      </c>
      <c r="D120" s="118" t="s">
        <v>113</v>
      </c>
      <c r="E120" s="122" t="s">
        <v>402</v>
      </c>
      <c r="F120" s="123" t="s">
        <v>612</v>
      </c>
      <c r="G120" s="123" t="s">
        <v>613</v>
      </c>
      <c r="H120" s="123" t="s">
        <v>614</v>
      </c>
      <c r="I120" s="152" t="s">
        <v>183</v>
      </c>
      <c r="J120" s="153" t="s">
        <v>615</v>
      </c>
      <c r="K120" s="153" t="s">
        <v>459</v>
      </c>
      <c r="L120" s="114">
        <f t="shared" si="11"/>
        <v>80000</v>
      </c>
      <c r="M120" s="108"/>
      <c r="N120" s="108"/>
      <c r="O120" s="115"/>
    </row>
    <row r="121" spans="1:15" ht="81" x14ac:dyDescent="0.25">
      <c r="A121" s="117" t="s">
        <v>616</v>
      </c>
      <c r="B121" s="118" t="s">
        <v>427</v>
      </c>
      <c r="C121" s="123" t="s">
        <v>617</v>
      </c>
      <c r="D121" s="118" t="s">
        <v>222</v>
      </c>
      <c r="E121" s="122" t="s">
        <v>402</v>
      </c>
      <c r="F121" s="123" t="s">
        <v>618</v>
      </c>
      <c r="G121" s="123" t="s">
        <v>619</v>
      </c>
      <c r="H121" s="123" t="s">
        <v>620</v>
      </c>
      <c r="I121" s="152" t="s">
        <v>183</v>
      </c>
      <c r="J121" s="153" t="s">
        <v>615</v>
      </c>
      <c r="K121" s="153" t="s">
        <v>621</v>
      </c>
      <c r="L121" s="114">
        <f t="shared" si="11"/>
        <v>3120</v>
      </c>
      <c r="M121" s="108"/>
      <c r="N121" s="108"/>
      <c r="O121" s="115"/>
    </row>
    <row r="122" spans="1:15" ht="20.25" x14ac:dyDescent="0.25">
      <c r="A122" s="117" t="s">
        <v>622</v>
      </c>
      <c r="B122" s="118" t="s">
        <v>427</v>
      </c>
      <c r="C122" s="123" t="s">
        <v>375</v>
      </c>
      <c r="D122" s="118" t="s">
        <v>222</v>
      </c>
      <c r="E122" s="122" t="s">
        <v>402</v>
      </c>
      <c r="F122" s="123" t="s">
        <v>623</v>
      </c>
      <c r="G122" s="123" t="s">
        <v>619</v>
      </c>
      <c r="H122" s="123" t="s">
        <v>624</v>
      </c>
      <c r="I122" s="152" t="s">
        <v>183</v>
      </c>
      <c r="J122" s="153" t="s">
        <v>625</v>
      </c>
      <c r="K122" s="153" t="s">
        <v>528</v>
      </c>
      <c r="L122" s="114">
        <f t="shared" si="11"/>
        <v>24500</v>
      </c>
      <c r="M122" s="108"/>
      <c r="N122" s="108"/>
      <c r="O122" s="115"/>
    </row>
    <row r="123" spans="1:15" ht="40.5" x14ac:dyDescent="0.25">
      <c r="A123" s="117" t="s">
        <v>626</v>
      </c>
      <c r="B123" s="118" t="s">
        <v>427</v>
      </c>
      <c r="C123" s="123" t="s">
        <v>627</v>
      </c>
      <c r="D123" s="118" t="s">
        <v>113</v>
      </c>
      <c r="E123" s="122" t="s">
        <v>402</v>
      </c>
      <c r="F123" s="123" t="s">
        <v>628</v>
      </c>
      <c r="G123" s="123" t="s">
        <v>629</v>
      </c>
      <c r="H123" s="123" t="s">
        <v>630</v>
      </c>
      <c r="I123" s="152" t="s">
        <v>184</v>
      </c>
      <c r="J123" s="153" t="s">
        <v>110</v>
      </c>
      <c r="K123" s="153" t="s">
        <v>631</v>
      </c>
      <c r="L123" s="114">
        <f t="shared" si="11"/>
        <v>7639.94</v>
      </c>
      <c r="M123" s="108"/>
      <c r="N123" s="108"/>
      <c r="O123" s="115"/>
    </row>
    <row r="124" spans="1:15" ht="40.5" x14ac:dyDescent="0.25">
      <c r="A124" s="117" t="s">
        <v>632</v>
      </c>
      <c r="B124" s="118" t="s">
        <v>427</v>
      </c>
      <c r="C124" s="123" t="s">
        <v>633</v>
      </c>
      <c r="D124" s="118" t="s">
        <v>113</v>
      </c>
      <c r="E124" s="122" t="s">
        <v>402</v>
      </c>
      <c r="F124" s="123" t="s">
        <v>634</v>
      </c>
      <c r="G124" s="123" t="s">
        <v>635</v>
      </c>
      <c r="H124" s="123" t="s">
        <v>636</v>
      </c>
      <c r="I124" s="152" t="s">
        <v>376</v>
      </c>
      <c r="J124" s="153" t="s">
        <v>437</v>
      </c>
      <c r="K124" s="153" t="s">
        <v>637</v>
      </c>
      <c r="L124" s="114">
        <f t="shared" ref="L124:L134" si="13">SUM(J124*K124/1000)</f>
        <v>28800</v>
      </c>
      <c r="M124" s="108"/>
      <c r="N124" s="108"/>
      <c r="O124" s="115"/>
    </row>
    <row r="125" spans="1:15" ht="60.75" x14ac:dyDescent="0.25">
      <c r="A125" s="117" t="s">
        <v>638</v>
      </c>
      <c r="B125" s="118" t="s">
        <v>427</v>
      </c>
      <c r="C125" s="123" t="s">
        <v>639</v>
      </c>
      <c r="D125" s="118" t="s">
        <v>113</v>
      </c>
      <c r="E125" s="122" t="s">
        <v>402</v>
      </c>
      <c r="F125" s="124" t="s">
        <v>640</v>
      </c>
      <c r="G125" s="124" t="s">
        <v>641</v>
      </c>
      <c r="H125" s="123" t="s">
        <v>642</v>
      </c>
      <c r="I125" s="152" t="s">
        <v>183</v>
      </c>
      <c r="J125" s="153" t="s">
        <v>110</v>
      </c>
      <c r="K125" s="153" t="s">
        <v>643</v>
      </c>
      <c r="L125" s="114">
        <f t="shared" si="13"/>
        <v>26000</v>
      </c>
      <c r="M125" s="108"/>
      <c r="N125" s="108"/>
      <c r="O125" s="115"/>
    </row>
    <row r="126" spans="1:15" ht="40.5" x14ac:dyDescent="0.25">
      <c r="A126" s="117" t="s">
        <v>644</v>
      </c>
      <c r="B126" s="118" t="s">
        <v>427</v>
      </c>
      <c r="C126" s="124" t="s">
        <v>645</v>
      </c>
      <c r="D126" s="118" t="s">
        <v>113</v>
      </c>
      <c r="E126" s="125" t="s">
        <v>402</v>
      </c>
      <c r="F126" s="121" t="s">
        <v>646</v>
      </c>
      <c r="G126" s="121" t="s">
        <v>647</v>
      </c>
      <c r="H126" s="139" t="s">
        <v>648</v>
      </c>
      <c r="I126" s="152" t="s">
        <v>183</v>
      </c>
      <c r="J126" s="153" t="s">
        <v>520</v>
      </c>
      <c r="K126" s="153" t="s">
        <v>649</v>
      </c>
      <c r="L126" s="114">
        <f t="shared" si="13"/>
        <v>6995</v>
      </c>
      <c r="M126" s="108"/>
      <c r="N126" s="108"/>
      <c r="O126" s="115"/>
    </row>
    <row r="127" spans="1:15" ht="40.5" x14ac:dyDescent="0.25">
      <c r="A127" s="117" t="s">
        <v>650</v>
      </c>
      <c r="B127" s="118" t="s">
        <v>427</v>
      </c>
      <c r="C127" s="126" t="s">
        <v>651</v>
      </c>
      <c r="D127" s="118" t="s">
        <v>113</v>
      </c>
      <c r="E127" s="126" t="s">
        <v>367</v>
      </c>
      <c r="F127" s="127">
        <v>241469</v>
      </c>
      <c r="G127" s="127" t="s">
        <v>652</v>
      </c>
      <c r="H127" s="129" t="s">
        <v>653</v>
      </c>
      <c r="I127" s="126" t="s">
        <v>183</v>
      </c>
      <c r="J127" s="126">
        <v>1</v>
      </c>
      <c r="K127" s="126">
        <v>510000960</v>
      </c>
      <c r="L127" s="114">
        <f t="shared" si="13"/>
        <v>510000.96</v>
      </c>
      <c r="M127" s="108"/>
      <c r="N127" s="108"/>
      <c r="O127" s="115"/>
    </row>
    <row r="128" spans="1:15" ht="40.5" x14ac:dyDescent="0.25">
      <c r="A128" s="117" t="s">
        <v>654</v>
      </c>
      <c r="B128" s="118" t="s">
        <v>427</v>
      </c>
      <c r="C128" s="126" t="s">
        <v>655</v>
      </c>
      <c r="D128" s="118" t="s">
        <v>113</v>
      </c>
      <c r="E128" s="126" t="s">
        <v>367</v>
      </c>
      <c r="F128" s="126">
        <v>264589</v>
      </c>
      <c r="G128" s="126" t="s">
        <v>656</v>
      </c>
      <c r="H128" s="126" t="s">
        <v>657</v>
      </c>
      <c r="I128" s="126" t="s">
        <v>376</v>
      </c>
      <c r="J128" s="126">
        <v>1</v>
      </c>
      <c r="K128" s="126">
        <v>779999999.51999998</v>
      </c>
      <c r="L128" s="114">
        <f t="shared" si="13"/>
        <v>779999.99951999995</v>
      </c>
      <c r="M128" s="108"/>
      <c r="N128" s="108"/>
      <c r="O128" s="115"/>
    </row>
    <row r="129" spans="1:15" ht="40.5" x14ac:dyDescent="0.25">
      <c r="A129" s="117" t="s">
        <v>658</v>
      </c>
      <c r="B129" s="118" t="s">
        <v>427</v>
      </c>
      <c r="C129" s="126" t="s">
        <v>659</v>
      </c>
      <c r="D129" s="118" t="s">
        <v>113</v>
      </c>
      <c r="E129" s="126" t="s">
        <v>367</v>
      </c>
      <c r="F129" s="126">
        <v>250628</v>
      </c>
      <c r="G129" s="126" t="s">
        <v>465</v>
      </c>
      <c r="H129" s="126" t="s">
        <v>466</v>
      </c>
      <c r="I129" s="126" t="s">
        <v>183</v>
      </c>
      <c r="J129" s="126">
        <v>10000</v>
      </c>
      <c r="K129" s="126">
        <v>15680</v>
      </c>
      <c r="L129" s="114">
        <f t="shared" si="13"/>
        <v>156800</v>
      </c>
      <c r="M129" s="108"/>
      <c r="N129" s="108"/>
      <c r="O129" s="115"/>
    </row>
    <row r="130" spans="1:15" ht="40.5" x14ac:dyDescent="0.25">
      <c r="A130" s="117" t="s">
        <v>660</v>
      </c>
      <c r="B130" s="118" t="s">
        <v>427</v>
      </c>
      <c r="C130" s="126" t="s">
        <v>661</v>
      </c>
      <c r="D130" s="118" t="s">
        <v>113</v>
      </c>
      <c r="E130" s="126" t="s">
        <v>367</v>
      </c>
      <c r="F130" s="126">
        <v>250702</v>
      </c>
      <c r="G130" s="126" t="s">
        <v>465</v>
      </c>
      <c r="H130" s="126" t="s">
        <v>662</v>
      </c>
      <c r="I130" s="126" t="s">
        <v>183</v>
      </c>
      <c r="J130" s="126">
        <v>50000</v>
      </c>
      <c r="K130" s="126">
        <v>800.8</v>
      </c>
      <c r="L130" s="114">
        <f t="shared" si="13"/>
        <v>40040</v>
      </c>
      <c r="M130" s="108"/>
      <c r="N130" s="108"/>
      <c r="O130" s="115"/>
    </row>
    <row r="131" spans="1:15" ht="40.5" x14ac:dyDescent="0.25">
      <c r="A131" s="117" t="s">
        <v>663</v>
      </c>
      <c r="B131" s="118" t="s">
        <v>427</v>
      </c>
      <c r="C131" s="126" t="s">
        <v>664</v>
      </c>
      <c r="D131" s="118" t="s">
        <v>113</v>
      </c>
      <c r="E131" s="126" t="s">
        <v>367</v>
      </c>
      <c r="F131" s="126">
        <v>253872</v>
      </c>
      <c r="G131" s="126" t="s">
        <v>665</v>
      </c>
      <c r="H131" s="126" t="s">
        <v>666</v>
      </c>
      <c r="I131" s="126" t="s">
        <v>183</v>
      </c>
      <c r="J131" s="126">
        <v>290000</v>
      </c>
      <c r="K131" s="126">
        <v>232.11</v>
      </c>
      <c r="L131" s="114">
        <f t="shared" si="13"/>
        <v>67311.899999999994</v>
      </c>
      <c r="M131" s="108"/>
      <c r="N131" s="108"/>
      <c r="O131" s="115"/>
    </row>
    <row r="132" spans="1:15" ht="40.5" x14ac:dyDescent="0.25">
      <c r="A132" s="117" t="s">
        <v>667</v>
      </c>
      <c r="B132" s="118" t="s">
        <v>427</v>
      </c>
      <c r="C132" s="126" t="s">
        <v>668</v>
      </c>
      <c r="D132" s="118" t="s">
        <v>113</v>
      </c>
      <c r="E132" s="126" t="s">
        <v>367</v>
      </c>
      <c r="F132" s="126">
        <v>263919</v>
      </c>
      <c r="G132" s="126" t="s">
        <v>665</v>
      </c>
      <c r="H132" s="126" t="s">
        <v>669</v>
      </c>
      <c r="I132" s="126" t="s">
        <v>183</v>
      </c>
      <c r="J132" s="126">
        <v>1700000</v>
      </c>
      <c r="K132" s="126">
        <v>179</v>
      </c>
      <c r="L132" s="114">
        <f t="shared" si="13"/>
        <v>304300</v>
      </c>
      <c r="M132" s="108"/>
      <c r="N132" s="108"/>
      <c r="O132" s="115"/>
    </row>
    <row r="133" spans="1:15" ht="40.5" x14ac:dyDescent="0.25">
      <c r="A133" s="117" t="s">
        <v>670</v>
      </c>
      <c r="B133" s="118" t="s">
        <v>427</v>
      </c>
      <c r="C133" s="126" t="s">
        <v>671</v>
      </c>
      <c r="D133" s="118" t="s">
        <v>113</v>
      </c>
      <c r="E133" s="126" t="s">
        <v>367</v>
      </c>
      <c r="F133" s="126">
        <v>250965</v>
      </c>
      <c r="G133" s="126" t="s">
        <v>672</v>
      </c>
      <c r="H133" s="126" t="s">
        <v>673</v>
      </c>
      <c r="I133" s="126" t="s">
        <v>183</v>
      </c>
      <c r="J133" s="126">
        <v>5</v>
      </c>
      <c r="K133" s="126">
        <v>13600000</v>
      </c>
      <c r="L133" s="114">
        <f t="shared" si="13"/>
        <v>68000</v>
      </c>
      <c r="M133" s="108"/>
      <c r="N133" s="108"/>
      <c r="O133" s="115"/>
    </row>
    <row r="134" spans="1:15" ht="40.5" x14ac:dyDescent="0.25">
      <c r="A134" s="117" t="s">
        <v>674</v>
      </c>
      <c r="B134" s="118" t="s">
        <v>427</v>
      </c>
      <c r="C134" s="126" t="s">
        <v>675</v>
      </c>
      <c r="D134" s="118" t="s">
        <v>113</v>
      </c>
      <c r="E134" s="126" t="s">
        <v>367</v>
      </c>
      <c r="F134" s="126">
        <v>249887</v>
      </c>
      <c r="G134" s="126" t="s">
        <v>676</v>
      </c>
      <c r="H134" s="126" t="s">
        <v>677</v>
      </c>
      <c r="I134" s="126" t="s">
        <v>184</v>
      </c>
      <c r="J134" s="126">
        <v>1</v>
      </c>
      <c r="K134" s="126">
        <v>12000000</v>
      </c>
      <c r="L134" s="114">
        <f t="shared" si="13"/>
        <v>12000</v>
      </c>
      <c r="M134" s="108"/>
      <c r="N134" s="108"/>
      <c r="O134" s="115"/>
    </row>
    <row r="135" spans="1:15" ht="40.5" x14ac:dyDescent="0.25">
      <c r="A135" s="117" t="s">
        <v>678</v>
      </c>
      <c r="B135" s="118" t="s">
        <v>427</v>
      </c>
      <c r="C135" s="118" t="s">
        <v>245</v>
      </c>
      <c r="D135" s="118" t="s">
        <v>113</v>
      </c>
      <c r="E135" s="122" t="s">
        <v>360</v>
      </c>
      <c r="F135" s="120">
        <v>231100241327961</v>
      </c>
      <c r="G135" s="136" t="s">
        <v>281</v>
      </c>
      <c r="H135" s="137" t="s">
        <v>325</v>
      </c>
      <c r="I135" s="118" t="s">
        <v>240</v>
      </c>
      <c r="J135" s="118">
        <v>3</v>
      </c>
      <c r="K135" s="118">
        <v>1053333</v>
      </c>
      <c r="L135" s="114">
        <f>SUM(J135*K135)/1000</f>
        <v>3159.9989999999998</v>
      </c>
      <c r="M135" s="108"/>
      <c r="N135" s="108"/>
      <c r="O135" s="115"/>
    </row>
    <row r="136" spans="1:15" ht="40.5" x14ac:dyDescent="0.25">
      <c r="A136" s="117" t="s">
        <v>679</v>
      </c>
      <c r="B136" s="118" t="s">
        <v>427</v>
      </c>
      <c r="C136" s="126" t="s">
        <v>680</v>
      </c>
      <c r="D136" s="118" t="s">
        <v>113</v>
      </c>
      <c r="E136" s="126" t="s">
        <v>367</v>
      </c>
      <c r="F136" s="126">
        <v>265341</v>
      </c>
      <c r="G136" s="126" t="s">
        <v>681</v>
      </c>
      <c r="H136" s="126" t="s">
        <v>682</v>
      </c>
      <c r="I136" s="126" t="s">
        <v>376</v>
      </c>
      <c r="J136" s="126">
        <v>1</v>
      </c>
      <c r="K136" s="126">
        <v>890000160</v>
      </c>
      <c r="L136" s="114">
        <f t="shared" ref="L136:L199" si="14">SUM(J136*K136/1000)</f>
        <v>890000.16</v>
      </c>
      <c r="M136" s="108"/>
      <c r="N136" s="108"/>
      <c r="O136" s="115"/>
    </row>
    <row r="137" spans="1:15" ht="40.5" x14ac:dyDescent="0.25">
      <c r="A137" s="117" t="s">
        <v>683</v>
      </c>
      <c r="B137" s="118" t="s">
        <v>427</v>
      </c>
      <c r="C137" s="126" t="s">
        <v>684</v>
      </c>
      <c r="D137" s="118" t="s">
        <v>113</v>
      </c>
      <c r="E137" s="126" t="s">
        <v>367</v>
      </c>
      <c r="F137" s="126">
        <v>259493</v>
      </c>
      <c r="G137" s="126" t="s">
        <v>685</v>
      </c>
      <c r="H137" s="126" t="s">
        <v>686</v>
      </c>
      <c r="I137" s="126" t="s">
        <v>184</v>
      </c>
      <c r="J137" s="126">
        <v>1</v>
      </c>
      <c r="K137" s="126">
        <v>128800000</v>
      </c>
      <c r="L137" s="114">
        <f t="shared" si="14"/>
        <v>128800</v>
      </c>
      <c r="M137" s="108"/>
      <c r="N137" s="108"/>
      <c r="O137" s="115"/>
    </row>
    <row r="138" spans="1:15" ht="33.75" customHeight="1" x14ac:dyDescent="0.25">
      <c r="A138" s="117" t="s">
        <v>687</v>
      </c>
      <c r="B138" s="118" t="s">
        <v>427</v>
      </c>
      <c r="C138" s="126" t="s">
        <v>688</v>
      </c>
      <c r="D138" s="118" t="s">
        <v>113</v>
      </c>
      <c r="E138" s="126" t="s">
        <v>380</v>
      </c>
      <c r="F138" s="123">
        <v>23111007193008</v>
      </c>
      <c r="G138" s="123" t="s">
        <v>689</v>
      </c>
      <c r="H138" s="123">
        <v>31412924340021</v>
      </c>
      <c r="I138" s="126" t="s">
        <v>376</v>
      </c>
      <c r="J138" s="126">
        <v>1</v>
      </c>
      <c r="K138" s="126">
        <v>2304000</v>
      </c>
      <c r="L138" s="114">
        <v>2304</v>
      </c>
      <c r="M138" s="108"/>
      <c r="N138" s="108"/>
      <c r="O138" s="115"/>
    </row>
    <row r="139" spans="1:15" ht="40.5" x14ac:dyDescent="0.25">
      <c r="A139" s="117" t="s">
        <v>690</v>
      </c>
      <c r="B139" s="118" t="s">
        <v>427</v>
      </c>
      <c r="C139" s="123" t="s">
        <v>691</v>
      </c>
      <c r="D139" s="118" t="s">
        <v>113</v>
      </c>
      <c r="E139" s="126" t="s">
        <v>380</v>
      </c>
      <c r="F139" s="123" t="s">
        <v>692</v>
      </c>
      <c r="G139" s="123" t="s">
        <v>693</v>
      </c>
      <c r="H139" s="123" t="s">
        <v>694</v>
      </c>
      <c r="I139" s="126" t="s">
        <v>183</v>
      </c>
      <c r="J139" s="126">
        <v>2</v>
      </c>
      <c r="K139" s="126">
        <v>315000</v>
      </c>
      <c r="L139" s="114">
        <f t="shared" si="14"/>
        <v>630</v>
      </c>
      <c r="M139" s="108"/>
      <c r="N139" s="108"/>
      <c r="O139" s="115"/>
    </row>
    <row r="140" spans="1:15" ht="40.5" x14ac:dyDescent="0.25">
      <c r="A140" s="117" t="s">
        <v>695</v>
      </c>
      <c r="B140" s="118" t="s">
        <v>427</v>
      </c>
      <c r="C140" s="123" t="s">
        <v>696</v>
      </c>
      <c r="D140" s="118" t="s">
        <v>113</v>
      </c>
      <c r="E140" s="126" t="s">
        <v>380</v>
      </c>
      <c r="F140" s="123" t="s">
        <v>697</v>
      </c>
      <c r="G140" s="123" t="s">
        <v>693</v>
      </c>
      <c r="H140" s="123" t="s">
        <v>694</v>
      </c>
      <c r="I140" s="126" t="s">
        <v>183</v>
      </c>
      <c r="J140" s="126">
        <v>32</v>
      </c>
      <c r="K140" s="126">
        <v>59675</v>
      </c>
      <c r="L140" s="114">
        <f t="shared" si="14"/>
        <v>1909.6</v>
      </c>
      <c r="M140" s="108"/>
      <c r="N140" s="108"/>
      <c r="O140" s="115"/>
    </row>
    <row r="141" spans="1:15" ht="40.5" x14ac:dyDescent="0.25">
      <c r="A141" s="117" t="s">
        <v>698</v>
      </c>
      <c r="B141" s="118" t="s">
        <v>427</v>
      </c>
      <c r="C141" s="123" t="s">
        <v>699</v>
      </c>
      <c r="D141" s="118" t="s">
        <v>113</v>
      </c>
      <c r="E141" s="126" t="s">
        <v>380</v>
      </c>
      <c r="F141" s="123" t="s">
        <v>700</v>
      </c>
      <c r="G141" s="123" t="s">
        <v>693</v>
      </c>
      <c r="H141" s="123" t="s">
        <v>694</v>
      </c>
      <c r="I141" s="126" t="s">
        <v>183</v>
      </c>
      <c r="J141" s="126">
        <v>32</v>
      </c>
      <c r="K141" s="126">
        <v>22400</v>
      </c>
      <c r="L141" s="114">
        <f t="shared" si="14"/>
        <v>716.8</v>
      </c>
      <c r="M141" s="108"/>
      <c r="N141" s="108"/>
      <c r="O141" s="115"/>
    </row>
    <row r="142" spans="1:15" ht="40.5" x14ac:dyDescent="0.25">
      <c r="A142" s="117" t="s">
        <v>701</v>
      </c>
      <c r="B142" s="118" t="s">
        <v>427</v>
      </c>
      <c r="C142" s="123" t="s">
        <v>702</v>
      </c>
      <c r="D142" s="118" t="s">
        <v>113</v>
      </c>
      <c r="E142" s="126" t="s">
        <v>380</v>
      </c>
      <c r="F142" s="123" t="s">
        <v>703</v>
      </c>
      <c r="G142" s="123" t="s">
        <v>704</v>
      </c>
      <c r="H142" s="123" t="s">
        <v>705</v>
      </c>
      <c r="I142" s="126" t="s">
        <v>376</v>
      </c>
      <c r="J142" s="126">
        <v>1</v>
      </c>
      <c r="K142" s="126">
        <v>2992000</v>
      </c>
      <c r="L142" s="114">
        <f t="shared" si="14"/>
        <v>2992</v>
      </c>
      <c r="M142" s="108"/>
      <c r="N142" s="108"/>
      <c r="O142" s="115"/>
    </row>
    <row r="143" spans="1:15" ht="40.5" x14ac:dyDescent="0.25">
      <c r="A143" s="117" t="s">
        <v>706</v>
      </c>
      <c r="B143" s="118" t="s">
        <v>427</v>
      </c>
      <c r="C143" s="123" t="s">
        <v>707</v>
      </c>
      <c r="D143" s="118" t="s">
        <v>113</v>
      </c>
      <c r="E143" s="126" t="s">
        <v>380</v>
      </c>
      <c r="F143" s="123" t="s">
        <v>708</v>
      </c>
      <c r="G143" s="123" t="s">
        <v>704</v>
      </c>
      <c r="H143" s="123" t="s">
        <v>709</v>
      </c>
      <c r="I143" s="126" t="s">
        <v>376</v>
      </c>
      <c r="J143" s="126">
        <v>1</v>
      </c>
      <c r="K143" s="154" t="s">
        <v>710</v>
      </c>
      <c r="L143" s="114">
        <f t="shared" si="14"/>
        <v>2856</v>
      </c>
      <c r="M143" s="108"/>
      <c r="N143" s="108"/>
      <c r="O143" s="115"/>
    </row>
    <row r="144" spans="1:15" ht="40.5" x14ac:dyDescent="0.25">
      <c r="A144" s="117" t="s">
        <v>711</v>
      </c>
      <c r="B144" s="118" t="s">
        <v>427</v>
      </c>
      <c r="C144" s="123" t="s">
        <v>712</v>
      </c>
      <c r="D144" s="118" t="s">
        <v>113</v>
      </c>
      <c r="E144" s="126" t="s">
        <v>380</v>
      </c>
      <c r="F144" s="123" t="s">
        <v>713</v>
      </c>
      <c r="G144" s="123" t="s">
        <v>693</v>
      </c>
      <c r="H144" s="123" t="s">
        <v>694</v>
      </c>
      <c r="I144" s="152" t="s">
        <v>183</v>
      </c>
      <c r="J144" s="153" t="s">
        <v>93</v>
      </c>
      <c r="K144" s="153" t="s">
        <v>714</v>
      </c>
      <c r="L144" s="114">
        <f t="shared" si="14"/>
        <v>630</v>
      </c>
      <c r="M144" s="108"/>
      <c r="N144" s="108"/>
      <c r="O144" s="115"/>
    </row>
    <row r="145" spans="1:15" ht="40.5" x14ac:dyDescent="0.25">
      <c r="A145" s="117" t="s">
        <v>715</v>
      </c>
      <c r="B145" s="118" t="s">
        <v>427</v>
      </c>
      <c r="C145" s="123" t="s">
        <v>716</v>
      </c>
      <c r="D145" s="118" t="s">
        <v>113</v>
      </c>
      <c r="E145" s="126" t="s">
        <v>380</v>
      </c>
      <c r="F145" s="123" t="s">
        <v>717</v>
      </c>
      <c r="G145" s="123" t="s">
        <v>693</v>
      </c>
      <c r="H145" s="123" t="s">
        <v>718</v>
      </c>
      <c r="I145" s="152" t="s">
        <v>183</v>
      </c>
      <c r="J145" s="153" t="s">
        <v>104</v>
      </c>
      <c r="K145" s="153" t="s">
        <v>719</v>
      </c>
      <c r="L145" s="114">
        <f t="shared" si="14"/>
        <v>1545.6</v>
      </c>
      <c r="M145" s="108"/>
      <c r="N145" s="108"/>
      <c r="O145" s="115"/>
    </row>
    <row r="146" spans="1:15" ht="33" customHeight="1" x14ac:dyDescent="0.25">
      <c r="A146" s="117" t="s">
        <v>720</v>
      </c>
      <c r="B146" s="118" t="s">
        <v>427</v>
      </c>
      <c r="C146" s="123" t="s">
        <v>721</v>
      </c>
      <c r="D146" s="118" t="s">
        <v>113</v>
      </c>
      <c r="E146" s="126" t="s">
        <v>380</v>
      </c>
      <c r="F146" s="123" t="s">
        <v>722</v>
      </c>
      <c r="G146" s="123" t="s">
        <v>723</v>
      </c>
      <c r="H146" s="123" t="s">
        <v>724</v>
      </c>
      <c r="I146" s="152" t="s">
        <v>183</v>
      </c>
      <c r="J146" s="153" t="s">
        <v>437</v>
      </c>
      <c r="K146" s="153" t="s">
        <v>725</v>
      </c>
      <c r="L146" s="114">
        <f t="shared" si="14"/>
        <v>5700</v>
      </c>
      <c r="M146" s="108"/>
      <c r="N146" s="108"/>
      <c r="O146" s="115"/>
    </row>
    <row r="147" spans="1:15" ht="40.5" x14ac:dyDescent="0.25">
      <c r="A147" s="117" t="s">
        <v>726</v>
      </c>
      <c r="B147" s="118" t="s">
        <v>427</v>
      </c>
      <c r="C147" s="126" t="s">
        <v>727</v>
      </c>
      <c r="D147" s="118" t="s">
        <v>113</v>
      </c>
      <c r="E147" s="126" t="s">
        <v>380</v>
      </c>
      <c r="F147" s="123">
        <v>23111007193050</v>
      </c>
      <c r="G147" s="123" t="s">
        <v>693</v>
      </c>
      <c r="H147" s="123" t="s">
        <v>694</v>
      </c>
      <c r="I147" s="152" t="s">
        <v>376</v>
      </c>
      <c r="J147" s="153" t="s">
        <v>92</v>
      </c>
      <c r="K147" s="153" t="s">
        <v>913</v>
      </c>
      <c r="L147" s="114">
        <v>2304</v>
      </c>
      <c r="M147" s="108"/>
      <c r="N147" s="108"/>
      <c r="O147" s="115"/>
    </row>
    <row r="148" spans="1:15" ht="56.25" customHeight="1" x14ac:dyDescent="0.25">
      <c r="A148" s="117" t="s">
        <v>728</v>
      </c>
      <c r="B148" s="118" t="s">
        <v>427</v>
      </c>
      <c r="C148" s="123" t="s">
        <v>729</v>
      </c>
      <c r="D148" s="118" t="s">
        <v>113</v>
      </c>
      <c r="E148" s="126" t="s">
        <v>380</v>
      </c>
      <c r="F148" s="123" t="s">
        <v>730</v>
      </c>
      <c r="G148" s="123" t="s">
        <v>731</v>
      </c>
      <c r="H148" s="123" t="s">
        <v>732</v>
      </c>
      <c r="I148" s="152" t="s">
        <v>183</v>
      </c>
      <c r="J148" s="153" t="s">
        <v>94</v>
      </c>
      <c r="K148" s="153" t="s">
        <v>733</v>
      </c>
      <c r="L148" s="114">
        <f t="shared" si="14"/>
        <v>3960</v>
      </c>
      <c r="M148" s="108"/>
      <c r="N148" s="108"/>
      <c r="O148" s="115"/>
    </row>
    <row r="149" spans="1:15" ht="40.5" x14ac:dyDescent="0.25">
      <c r="A149" s="117" t="s">
        <v>734</v>
      </c>
      <c r="B149" s="118" t="s">
        <v>427</v>
      </c>
      <c r="C149" s="121" t="s">
        <v>735</v>
      </c>
      <c r="D149" s="118" t="s">
        <v>113</v>
      </c>
      <c r="E149" s="126" t="s">
        <v>380</v>
      </c>
      <c r="F149" s="124" t="s">
        <v>736</v>
      </c>
      <c r="G149" s="124" t="s">
        <v>465</v>
      </c>
      <c r="H149" s="123" t="s">
        <v>466</v>
      </c>
      <c r="I149" s="152" t="s">
        <v>183</v>
      </c>
      <c r="J149" s="153" t="s">
        <v>737</v>
      </c>
      <c r="K149" s="153" t="s">
        <v>738</v>
      </c>
      <c r="L149" s="114">
        <f t="shared" si="14"/>
        <v>11830.057919999999</v>
      </c>
      <c r="M149" s="108"/>
      <c r="N149" s="108"/>
      <c r="O149" s="115"/>
    </row>
    <row r="150" spans="1:15" ht="114.75" customHeight="1" x14ac:dyDescent="0.25">
      <c r="A150" s="117" t="s">
        <v>739</v>
      </c>
      <c r="B150" s="118" t="s">
        <v>427</v>
      </c>
      <c r="C150" s="126" t="s">
        <v>905</v>
      </c>
      <c r="D150" s="118" t="s">
        <v>113</v>
      </c>
      <c r="E150" s="126" t="s">
        <v>740</v>
      </c>
      <c r="F150" s="126" t="s">
        <v>741</v>
      </c>
      <c r="G150" s="126" t="s">
        <v>742</v>
      </c>
      <c r="H150" s="121">
        <v>201122919</v>
      </c>
      <c r="I150" s="152" t="s">
        <v>376</v>
      </c>
      <c r="J150" s="153" t="s">
        <v>92</v>
      </c>
      <c r="K150" s="153" t="s">
        <v>743</v>
      </c>
      <c r="L150" s="114">
        <f t="shared" si="14"/>
        <v>2859007.86</v>
      </c>
      <c r="M150" s="108"/>
      <c r="N150" s="108"/>
      <c r="O150" s="115"/>
    </row>
    <row r="151" spans="1:15" ht="40.5" x14ac:dyDescent="0.25">
      <c r="A151" s="117" t="s">
        <v>744</v>
      </c>
      <c r="B151" s="118" t="s">
        <v>427</v>
      </c>
      <c r="C151" s="126" t="s">
        <v>745</v>
      </c>
      <c r="D151" s="118" t="s">
        <v>113</v>
      </c>
      <c r="E151" s="126" t="s">
        <v>746</v>
      </c>
      <c r="F151" s="126" t="s">
        <v>747</v>
      </c>
      <c r="G151" s="126" t="s">
        <v>748</v>
      </c>
      <c r="H151" s="126" t="s">
        <v>749</v>
      </c>
      <c r="I151" s="152" t="s">
        <v>184</v>
      </c>
      <c r="J151" s="153" t="s">
        <v>92</v>
      </c>
      <c r="K151" s="153" t="s">
        <v>750</v>
      </c>
      <c r="L151" s="114">
        <f t="shared" si="14"/>
        <v>1750</v>
      </c>
      <c r="M151" s="108"/>
      <c r="N151" s="108"/>
      <c r="O151" s="115"/>
    </row>
    <row r="152" spans="1:15" ht="98.25" customHeight="1" x14ac:dyDescent="0.25">
      <c r="A152" s="117" t="s">
        <v>751</v>
      </c>
      <c r="B152" s="118" t="s">
        <v>427</v>
      </c>
      <c r="C152" s="127" t="s">
        <v>271</v>
      </c>
      <c r="D152" s="118" t="s">
        <v>222</v>
      </c>
      <c r="E152" s="127" t="s">
        <v>752</v>
      </c>
      <c r="F152" s="127" t="s">
        <v>753</v>
      </c>
      <c r="G152" s="127" t="s">
        <v>754</v>
      </c>
      <c r="H152" s="127" t="s">
        <v>755</v>
      </c>
      <c r="I152" s="152" t="s">
        <v>184</v>
      </c>
      <c r="J152" s="153" t="s">
        <v>909</v>
      </c>
      <c r="K152" s="153" t="s">
        <v>756</v>
      </c>
      <c r="L152" s="114">
        <v>4199.8900000000003</v>
      </c>
      <c r="M152" s="108"/>
      <c r="N152" s="108"/>
      <c r="O152" s="115"/>
    </row>
    <row r="153" spans="1:15" ht="117" customHeight="1" x14ac:dyDescent="0.25">
      <c r="A153" s="117" t="s">
        <v>757</v>
      </c>
      <c r="B153" s="118" t="s">
        <v>427</v>
      </c>
      <c r="C153" s="118" t="s">
        <v>245</v>
      </c>
      <c r="D153" s="118" t="s">
        <v>113</v>
      </c>
      <c r="E153" s="126" t="s">
        <v>758</v>
      </c>
      <c r="F153" s="126" t="s">
        <v>759</v>
      </c>
      <c r="G153" s="126" t="s">
        <v>760</v>
      </c>
      <c r="H153" s="126" t="s">
        <v>325</v>
      </c>
      <c r="I153" s="150" t="s">
        <v>184</v>
      </c>
      <c r="J153" s="118">
        <v>3</v>
      </c>
      <c r="K153" s="118">
        <v>1053333</v>
      </c>
      <c r="L153" s="114">
        <f>SUM(J153*K153)/1000</f>
        <v>3159.9989999999998</v>
      </c>
      <c r="M153" s="108"/>
      <c r="N153" s="108"/>
      <c r="O153" s="115"/>
    </row>
    <row r="154" spans="1:15" ht="40.5" x14ac:dyDescent="0.25">
      <c r="A154" s="117" t="s">
        <v>761</v>
      </c>
      <c r="B154" s="118" t="s">
        <v>427</v>
      </c>
      <c r="C154" s="126" t="s">
        <v>762</v>
      </c>
      <c r="D154" s="118" t="s">
        <v>222</v>
      </c>
      <c r="E154" s="122" t="s">
        <v>194</v>
      </c>
      <c r="F154" s="126" t="s">
        <v>763</v>
      </c>
      <c r="G154" s="126" t="s">
        <v>764</v>
      </c>
      <c r="H154" s="126" t="s">
        <v>352</v>
      </c>
      <c r="I154" s="126" t="s">
        <v>765</v>
      </c>
      <c r="J154" s="117" t="s">
        <v>906</v>
      </c>
      <c r="K154" s="126">
        <v>3428386.34</v>
      </c>
      <c r="L154" s="114">
        <v>16159.81</v>
      </c>
      <c r="M154" s="108"/>
      <c r="N154" s="108"/>
      <c r="O154" s="115"/>
    </row>
    <row r="155" spans="1:15" ht="60.75" x14ac:dyDescent="0.25">
      <c r="A155" s="117" t="s">
        <v>468</v>
      </c>
      <c r="B155" s="118" t="s">
        <v>427</v>
      </c>
      <c r="C155" s="126" t="s">
        <v>766</v>
      </c>
      <c r="D155" s="118" t="s">
        <v>113</v>
      </c>
      <c r="E155" s="126" t="s">
        <v>746</v>
      </c>
      <c r="F155" s="126" t="s">
        <v>767</v>
      </c>
      <c r="G155" s="126" t="s">
        <v>768</v>
      </c>
      <c r="H155" s="126" t="s">
        <v>326</v>
      </c>
      <c r="I155" s="150" t="s">
        <v>184</v>
      </c>
      <c r="J155" s="117" t="s">
        <v>92</v>
      </c>
      <c r="K155" s="117" t="s">
        <v>769</v>
      </c>
      <c r="L155" s="114">
        <f t="shared" si="14"/>
        <v>493.95</v>
      </c>
      <c r="M155" s="108"/>
      <c r="N155" s="108"/>
      <c r="O155" s="115"/>
    </row>
    <row r="156" spans="1:15" ht="119.25" customHeight="1" x14ac:dyDescent="0.25">
      <c r="A156" s="117" t="s">
        <v>770</v>
      </c>
      <c r="B156" s="118" t="s">
        <v>427</v>
      </c>
      <c r="C156" s="126" t="s">
        <v>377</v>
      </c>
      <c r="D156" s="118" t="s">
        <v>113</v>
      </c>
      <c r="E156" s="126" t="s">
        <v>758</v>
      </c>
      <c r="F156" s="126" t="s">
        <v>771</v>
      </c>
      <c r="G156" s="126" t="s">
        <v>772</v>
      </c>
      <c r="H156" s="126" t="s">
        <v>345</v>
      </c>
      <c r="I156" s="152" t="s">
        <v>184</v>
      </c>
      <c r="J156" s="153" t="s">
        <v>92</v>
      </c>
      <c r="K156" s="117" t="s">
        <v>773</v>
      </c>
      <c r="L156" s="114">
        <f t="shared" si="14"/>
        <v>151.11000000000001</v>
      </c>
      <c r="M156" s="108"/>
      <c r="N156" s="108"/>
      <c r="O156" s="115"/>
    </row>
    <row r="157" spans="1:15" ht="93.75" customHeight="1" x14ac:dyDescent="0.25">
      <c r="A157" s="117" t="s">
        <v>774</v>
      </c>
      <c r="B157" s="118" t="s">
        <v>427</v>
      </c>
      <c r="C157" s="126" t="s">
        <v>775</v>
      </c>
      <c r="D157" s="118" t="s">
        <v>113</v>
      </c>
      <c r="E157" s="122" t="s">
        <v>194</v>
      </c>
      <c r="F157" s="126" t="s">
        <v>776</v>
      </c>
      <c r="G157" s="126" t="s">
        <v>777</v>
      </c>
      <c r="H157" s="126" t="s">
        <v>324</v>
      </c>
      <c r="I157" s="152" t="s">
        <v>184</v>
      </c>
      <c r="J157" s="153" t="s">
        <v>92</v>
      </c>
      <c r="K157" s="126">
        <v>36374960</v>
      </c>
      <c r="L157" s="114">
        <f t="shared" si="14"/>
        <v>36374.959999999999</v>
      </c>
      <c r="M157" s="108"/>
      <c r="N157" s="108"/>
      <c r="O157" s="115"/>
    </row>
    <row r="158" spans="1:15" ht="99" customHeight="1" x14ac:dyDescent="0.25">
      <c r="A158" s="117" t="s">
        <v>778</v>
      </c>
      <c r="B158" s="118" t="s">
        <v>427</v>
      </c>
      <c r="C158" s="126" t="s">
        <v>779</v>
      </c>
      <c r="D158" s="118" t="s">
        <v>113</v>
      </c>
      <c r="E158" s="122" t="s">
        <v>194</v>
      </c>
      <c r="F158" s="126" t="s">
        <v>780</v>
      </c>
      <c r="G158" s="126" t="s">
        <v>781</v>
      </c>
      <c r="H158" s="126" t="s">
        <v>782</v>
      </c>
      <c r="I158" s="152" t="s">
        <v>184</v>
      </c>
      <c r="J158" s="153" t="s">
        <v>92</v>
      </c>
      <c r="K158" s="126">
        <v>3147944.64</v>
      </c>
      <c r="L158" s="114">
        <f t="shared" si="14"/>
        <v>3147.9446400000002</v>
      </c>
      <c r="M158" s="108"/>
      <c r="N158" s="108"/>
      <c r="O158" s="115"/>
    </row>
    <row r="159" spans="1:15" ht="40.5" x14ac:dyDescent="0.25">
      <c r="A159" s="117" t="s">
        <v>783</v>
      </c>
      <c r="B159" s="118" t="s">
        <v>427</v>
      </c>
      <c r="C159" s="126" t="s">
        <v>242</v>
      </c>
      <c r="D159" s="118" t="s">
        <v>222</v>
      </c>
      <c r="E159" s="122" t="s">
        <v>194</v>
      </c>
      <c r="F159" s="126" t="s">
        <v>784</v>
      </c>
      <c r="G159" s="126" t="s">
        <v>243</v>
      </c>
      <c r="H159" s="126" t="s">
        <v>340</v>
      </c>
      <c r="I159" s="152" t="s">
        <v>358</v>
      </c>
      <c r="J159" s="153" t="s">
        <v>907</v>
      </c>
      <c r="K159" s="153" t="s">
        <v>785</v>
      </c>
      <c r="L159" s="114">
        <v>31838.2</v>
      </c>
      <c r="M159" s="108"/>
      <c r="N159" s="108"/>
      <c r="O159" s="115"/>
    </row>
    <row r="160" spans="1:15" ht="40.5" x14ac:dyDescent="0.25">
      <c r="A160" s="117" t="s">
        <v>786</v>
      </c>
      <c r="B160" s="118" t="s">
        <v>427</v>
      </c>
      <c r="C160" s="126" t="s">
        <v>787</v>
      </c>
      <c r="D160" s="118" t="s">
        <v>222</v>
      </c>
      <c r="E160" s="122" t="s">
        <v>194</v>
      </c>
      <c r="F160" s="127" t="s">
        <v>788</v>
      </c>
      <c r="G160" s="127" t="s">
        <v>789</v>
      </c>
      <c r="H160" s="126" t="s">
        <v>790</v>
      </c>
      <c r="I160" s="152" t="s">
        <v>359</v>
      </c>
      <c r="J160" s="153" t="s">
        <v>908</v>
      </c>
      <c r="K160" s="153" t="s">
        <v>791</v>
      </c>
      <c r="L160" s="114">
        <v>150785</v>
      </c>
      <c r="M160" s="108"/>
      <c r="N160" s="108"/>
      <c r="O160" s="115"/>
    </row>
    <row r="161" spans="1:15" ht="121.5" customHeight="1" x14ac:dyDescent="0.25">
      <c r="A161" s="117" t="s">
        <v>792</v>
      </c>
      <c r="B161" s="118" t="s">
        <v>427</v>
      </c>
      <c r="C161" s="126" t="s">
        <v>793</v>
      </c>
      <c r="D161" s="118" t="s">
        <v>113</v>
      </c>
      <c r="E161" s="126" t="s">
        <v>758</v>
      </c>
      <c r="F161" s="126" t="s">
        <v>794</v>
      </c>
      <c r="G161" s="126" t="s">
        <v>795</v>
      </c>
      <c r="H161" s="126" t="s">
        <v>343</v>
      </c>
      <c r="I161" s="152" t="s">
        <v>184</v>
      </c>
      <c r="J161" s="153" t="s">
        <v>92</v>
      </c>
      <c r="K161" s="153" t="s">
        <v>796</v>
      </c>
      <c r="L161" s="114">
        <f t="shared" si="14"/>
        <v>9900</v>
      </c>
      <c r="M161" s="108"/>
      <c r="N161" s="108"/>
      <c r="O161" s="115"/>
    </row>
    <row r="162" spans="1:15" ht="40.5" x14ac:dyDescent="0.25">
      <c r="A162" s="117" t="s">
        <v>797</v>
      </c>
      <c r="B162" s="118" t="s">
        <v>427</v>
      </c>
      <c r="C162" s="126" t="s">
        <v>798</v>
      </c>
      <c r="D162" s="118" t="s">
        <v>113</v>
      </c>
      <c r="E162" s="126" t="s">
        <v>746</v>
      </c>
      <c r="F162" s="126" t="s">
        <v>799</v>
      </c>
      <c r="G162" s="126" t="s">
        <v>760</v>
      </c>
      <c r="H162" s="126" t="s">
        <v>325</v>
      </c>
      <c r="I162" s="152" t="s">
        <v>183</v>
      </c>
      <c r="J162" s="153" t="s">
        <v>92</v>
      </c>
      <c r="K162" s="153" t="s">
        <v>800</v>
      </c>
      <c r="L162" s="114">
        <f t="shared" si="14"/>
        <v>413</v>
      </c>
      <c r="M162" s="108"/>
      <c r="N162" s="108"/>
      <c r="O162" s="115"/>
    </row>
    <row r="163" spans="1:15" ht="40.5" x14ac:dyDescent="0.25">
      <c r="A163" s="117" t="s">
        <v>801</v>
      </c>
      <c r="B163" s="118" t="s">
        <v>427</v>
      </c>
      <c r="C163" s="126" t="s">
        <v>802</v>
      </c>
      <c r="D163" s="118" t="s">
        <v>113</v>
      </c>
      <c r="E163" s="126" t="s">
        <v>746</v>
      </c>
      <c r="F163" s="126" t="s">
        <v>799</v>
      </c>
      <c r="G163" s="126" t="s">
        <v>760</v>
      </c>
      <c r="H163" s="126" t="s">
        <v>325</v>
      </c>
      <c r="I163" s="152" t="s">
        <v>803</v>
      </c>
      <c r="J163" s="153" t="s">
        <v>804</v>
      </c>
      <c r="K163" s="153" t="s">
        <v>805</v>
      </c>
      <c r="L163" s="114">
        <f t="shared" si="14"/>
        <v>375</v>
      </c>
      <c r="M163" s="108"/>
      <c r="N163" s="108"/>
      <c r="O163" s="115"/>
    </row>
    <row r="164" spans="1:15" ht="112.5" customHeight="1" x14ac:dyDescent="0.25">
      <c r="A164" s="117" t="s">
        <v>806</v>
      </c>
      <c r="B164" s="118" t="s">
        <v>427</v>
      </c>
      <c r="C164" s="118" t="s">
        <v>245</v>
      </c>
      <c r="D164" s="118" t="s">
        <v>113</v>
      </c>
      <c r="E164" s="126" t="s">
        <v>758</v>
      </c>
      <c r="F164" s="128" t="s">
        <v>807</v>
      </c>
      <c r="G164" s="126" t="s">
        <v>760</v>
      </c>
      <c r="H164" s="126">
        <v>203366731</v>
      </c>
      <c r="I164" s="152" t="s">
        <v>240</v>
      </c>
      <c r="J164" s="153" t="s">
        <v>92</v>
      </c>
      <c r="K164" s="153" t="s">
        <v>808</v>
      </c>
      <c r="L164" s="114">
        <f t="shared" si="14"/>
        <v>1020</v>
      </c>
      <c r="M164" s="108"/>
      <c r="N164" s="108"/>
      <c r="O164" s="115"/>
    </row>
    <row r="165" spans="1:15" ht="60.75" x14ac:dyDescent="0.25">
      <c r="A165" s="117" t="s">
        <v>809</v>
      </c>
      <c r="B165" s="118" t="s">
        <v>427</v>
      </c>
      <c r="C165" s="126" t="s">
        <v>810</v>
      </c>
      <c r="D165" s="118" t="s">
        <v>113</v>
      </c>
      <c r="E165" s="126" t="s">
        <v>746</v>
      </c>
      <c r="F165" s="126" t="s">
        <v>811</v>
      </c>
      <c r="G165" s="126" t="s">
        <v>812</v>
      </c>
      <c r="H165" s="126" t="s">
        <v>813</v>
      </c>
      <c r="I165" s="152" t="s">
        <v>184</v>
      </c>
      <c r="J165" s="153" t="s">
        <v>92</v>
      </c>
      <c r="K165" s="153" t="s">
        <v>814</v>
      </c>
      <c r="L165" s="114">
        <f t="shared" si="14"/>
        <v>1500</v>
      </c>
      <c r="M165" s="108"/>
      <c r="N165" s="108"/>
      <c r="O165" s="115"/>
    </row>
    <row r="166" spans="1:15" ht="129.75" customHeight="1" x14ac:dyDescent="0.25">
      <c r="A166" s="117" t="s">
        <v>815</v>
      </c>
      <c r="B166" s="118" t="s">
        <v>427</v>
      </c>
      <c r="C166" s="126" t="s">
        <v>816</v>
      </c>
      <c r="D166" s="118" t="s">
        <v>113</v>
      </c>
      <c r="E166" s="126" t="s">
        <v>758</v>
      </c>
      <c r="F166" s="126" t="s">
        <v>817</v>
      </c>
      <c r="G166" s="128" t="s">
        <v>760</v>
      </c>
      <c r="H166" s="126" t="s">
        <v>325</v>
      </c>
      <c r="I166" s="152" t="s">
        <v>184</v>
      </c>
      <c r="J166" s="153" t="s">
        <v>92</v>
      </c>
      <c r="K166" s="153" t="s">
        <v>911</v>
      </c>
      <c r="L166" s="114">
        <v>1296.7</v>
      </c>
      <c r="M166" s="108"/>
      <c r="N166" s="108"/>
      <c r="O166" s="115"/>
    </row>
    <row r="167" spans="1:15" ht="114.75" customHeight="1" x14ac:dyDescent="0.25">
      <c r="A167" s="117" t="s">
        <v>818</v>
      </c>
      <c r="B167" s="118" t="s">
        <v>427</v>
      </c>
      <c r="C167" s="126" t="s">
        <v>819</v>
      </c>
      <c r="D167" s="118" t="s">
        <v>113</v>
      </c>
      <c r="E167" s="126" t="s">
        <v>820</v>
      </c>
      <c r="F167" s="128" t="s">
        <v>821</v>
      </c>
      <c r="G167" s="126" t="s">
        <v>822</v>
      </c>
      <c r="H167" s="126" t="s">
        <v>823</v>
      </c>
      <c r="I167" s="152" t="s">
        <v>184</v>
      </c>
      <c r="J167" s="153" t="s">
        <v>92</v>
      </c>
      <c r="K167" s="153" t="s">
        <v>824</v>
      </c>
      <c r="L167" s="114">
        <f t="shared" si="14"/>
        <v>44670.527000000002</v>
      </c>
      <c r="M167" s="108"/>
      <c r="N167" s="108"/>
      <c r="O167" s="115"/>
    </row>
    <row r="168" spans="1:15" ht="120" customHeight="1" x14ac:dyDescent="0.25">
      <c r="A168" s="117" t="s">
        <v>825</v>
      </c>
      <c r="B168" s="118" t="s">
        <v>427</v>
      </c>
      <c r="C168" s="118" t="s">
        <v>245</v>
      </c>
      <c r="D168" s="118" t="s">
        <v>113</v>
      </c>
      <c r="E168" s="126" t="s">
        <v>758</v>
      </c>
      <c r="F168" s="128" t="s">
        <v>826</v>
      </c>
      <c r="G168" s="126" t="s">
        <v>760</v>
      </c>
      <c r="H168" s="126" t="s">
        <v>325</v>
      </c>
      <c r="I168" s="152" t="s">
        <v>240</v>
      </c>
      <c r="J168" s="153" t="s">
        <v>100</v>
      </c>
      <c r="K168" s="153" t="s">
        <v>808</v>
      </c>
      <c r="L168" s="114">
        <f t="shared" si="14"/>
        <v>9180</v>
      </c>
      <c r="M168" s="108"/>
      <c r="N168" s="108"/>
      <c r="O168" s="115"/>
    </row>
    <row r="169" spans="1:15" ht="40.5" x14ac:dyDescent="0.25">
      <c r="A169" s="117" t="s">
        <v>827</v>
      </c>
      <c r="B169" s="118" t="s">
        <v>427</v>
      </c>
      <c r="C169" s="126" t="s">
        <v>828</v>
      </c>
      <c r="D169" s="118" t="s">
        <v>113</v>
      </c>
      <c r="E169" s="122" t="s">
        <v>194</v>
      </c>
      <c r="F169" s="126" t="s">
        <v>829</v>
      </c>
      <c r="G169" s="126" t="s">
        <v>830</v>
      </c>
      <c r="H169" s="126" t="s">
        <v>831</v>
      </c>
      <c r="I169" s="152" t="s">
        <v>240</v>
      </c>
      <c r="J169" s="153" t="s">
        <v>92</v>
      </c>
      <c r="K169" s="153" t="s">
        <v>912</v>
      </c>
      <c r="L169" s="114">
        <v>96468.5</v>
      </c>
      <c r="M169" s="108"/>
      <c r="N169" s="108"/>
      <c r="O169" s="115"/>
    </row>
    <row r="170" spans="1:15" ht="119.25" customHeight="1" x14ac:dyDescent="0.25">
      <c r="A170" s="117" t="s">
        <v>832</v>
      </c>
      <c r="B170" s="118" t="s">
        <v>427</v>
      </c>
      <c r="C170" s="126" t="s">
        <v>833</v>
      </c>
      <c r="D170" s="118" t="s">
        <v>113</v>
      </c>
      <c r="E170" s="126" t="s">
        <v>834</v>
      </c>
      <c r="F170" s="126" t="s">
        <v>835</v>
      </c>
      <c r="G170" s="126" t="s">
        <v>836</v>
      </c>
      <c r="H170" s="126" t="s">
        <v>837</v>
      </c>
      <c r="I170" s="152" t="s">
        <v>184</v>
      </c>
      <c r="J170" s="153" t="s">
        <v>92</v>
      </c>
      <c r="K170" s="153" t="s">
        <v>838</v>
      </c>
      <c r="L170" s="114">
        <f t="shared" si="14"/>
        <v>5501</v>
      </c>
      <c r="M170" s="108"/>
      <c r="N170" s="108"/>
      <c r="O170" s="115"/>
    </row>
    <row r="171" spans="1:15" ht="124.5" customHeight="1" x14ac:dyDescent="0.25">
      <c r="A171" s="117" t="s">
        <v>839</v>
      </c>
      <c r="B171" s="118" t="s">
        <v>427</v>
      </c>
      <c r="C171" s="126" t="s">
        <v>816</v>
      </c>
      <c r="D171" s="118" t="s">
        <v>113</v>
      </c>
      <c r="E171" s="126" t="s">
        <v>758</v>
      </c>
      <c r="F171" s="126" t="s">
        <v>840</v>
      </c>
      <c r="G171" s="128" t="s">
        <v>760</v>
      </c>
      <c r="H171" s="126" t="s">
        <v>325</v>
      </c>
      <c r="I171" s="152" t="s">
        <v>240</v>
      </c>
      <c r="J171" s="153" t="s">
        <v>100</v>
      </c>
      <c r="K171" s="153" t="s">
        <v>841</v>
      </c>
      <c r="L171" s="114">
        <f t="shared" si="14"/>
        <v>11370.6</v>
      </c>
      <c r="M171" s="108"/>
      <c r="N171" s="108"/>
      <c r="O171" s="115"/>
    </row>
    <row r="172" spans="1:15" ht="91.5" customHeight="1" x14ac:dyDescent="0.25">
      <c r="A172" s="117" t="s">
        <v>842</v>
      </c>
      <c r="B172" s="118" t="s">
        <v>427</v>
      </c>
      <c r="C172" s="126" t="s">
        <v>843</v>
      </c>
      <c r="D172" s="118" t="s">
        <v>113</v>
      </c>
      <c r="E172" s="122" t="s">
        <v>194</v>
      </c>
      <c r="F172" s="126" t="s">
        <v>844</v>
      </c>
      <c r="G172" s="126" t="s">
        <v>845</v>
      </c>
      <c r="H172" s="126" t="s">
        <v>323</v>
      </c>
      <c r="I172" s="152" t="s">
        <v>184</v>
      </c>
      <c r="J172" s="153" t="s">
        <v>92</v>
      </c>
      <c r="K172" s="153" t="s">
        <v>910</v>
      </c>
      <c r="L172" s="114">
        <v>23652.240000000002</v>
      </c>
      <c r="M172" s="108"/>
      <c r="N172" s="108"/>
      <c r="O172" s="115"/>
    </row>
    <row r="173" spans="1:15" ht="137.25" customHeight="1" x14ac:dyDescent="0.25">
      <c r="A173" s="117" t="s">
        <v>846</v>
      </c>
      <c r="B173" s="118" t="s">
        <v>427</v>
      </c>
      <c r="C173" s="126" t="s">
        <v>847</v>
      </c>
      <c r="D173" s="118" t="s">
        <v>113</v>
      </c>
      <c r="E173" s="122" t="s">
        <v>194</v>
      </c>
      <c r="F173" s="126" t="s">
        <v>848</v>
      </c>
      <c r="G173" s="126" t="s">
        <v>849</v>
      </c>
      <c r="H173" s="126" t="s">
        <v>330</v>
      </c>
      <c r="I173" s="152" t="s">
        <v>240</v>
      </c>
      <c r="J173" s="153" t="s">
        <v>100</v>
      </c>
      <c r="K173" s="153" t="s">
        <v>850</v>
      </c>
      <c r="L173" s="114">
        <f t="shared" si="14"/>
        <v>2025</v>
      </c>
      <c r="M173" s="108"/>
      <c r="N173" s="108"/>
      <c r="O173" s="115"/>
    </row>
    <row r="174" spans="1:15" ht="117" customHeight="1" x14ac:dyDescent="0.25">
      <c r="A174" s="117" t="s">
        <v>851</v>
      </c>
      <c r="B174" s="118" t="s">
        <v>427</v>
      </c>
      <c r="C174" s="118" t="s">
        <v>245</v>
      </c>
      <c r="D174" s="118" t="s">
        <v>222</v>
      </c>
      <c r="E174" s="129" t="s">
        <v>758</v>
      </c>
      <c r="F174" s="126" t="s">
        <v>852</v>
      </c>
      <c r="G174" s="126" t="s">
        <v>760</v>
      </c>
      <c r="H174" s="126" t="s">
        <v>325</v>
      </c>
      <c r="I174" s="152" t="s">
        <v>240</v>
      </c>
      <c r="J174" s="153" t="s">
        <v>100</v>
      </c>
      <c r="K174" s="153" t="s">
        <v>853</v>
      </c>
      <c r="L174" s="114">
        <f t="shared" si="14"/>
        <v>14850</v>
      </c>
      <c r="M174" s="108"/>
      <c r="N174" s="108"/>
      <c r="O174" s="115"/>
    </row>
    <row r="175" spans="1:15" ht="123.75" customHeight="1" x14ac:dyDescent="0.25">
      <c r="A175" s="117" t="s">
        <v>854</v>
      </c>
      <c r="B175" s="118" t="s">
        <v>427</v>
      </c>
      <c r="C175" s="118" t="s">
        <v>245</v>
      </c>
      <c r="D175" s="118" t="s">
        <v>113</v>
      </c>
      <c r="E175" s="126" t="s">
        <v>758</v>
      </c>
      <c r="F175" s="126" t="s">
        <v>855</v>
      </c>
      <c r="G175" s="126" t="s">
        <v>760</v>
      </c>
      <c r="H175" s="126" t="s">
        <v>325</v>
      </c>
      <c r="I175" s="152" t="s">
        <v>240</v>
      </c>
      <c r="J175" s="153" t="s">
        <v>100</v>
      </c>
      <c r="K175" s="153" t="s">
        <v>856</v>
      </c>
      <c r="L175" s="114">
        <f t="shared" si="14"/>
        <v>9435.4110000000001</v>
      </c>
      <c r="M175" s="108"/>
      <c r="N175" s="108"/>
      <c r="O175" s="115"/>
    </row>
    <row r="176" spans="1:15" ht="119.25" customHeight="1" x14ac:dyDescent="0.25">
      <c r="A176" s="117" t="s">
        <v>857</v>
      </c>
      <c r="B176" s="118" t="s">
        <v>427</v>
      </c>
      <c r="C176" s="118" t="s">
        <v>245</v>
      </c>
      <c r="D176" s="118" t="s">
        <v>113</v>
      </c>
      <c r="E176" s="126" t="s">
        <v>758</v>
      </c>
      <c r="F176" s="126" t="s">
        <v>858</v>
      </c>
      <c r="G176" s="126" t="s">
        <v>760</v>
      </c>
      <c r="H176" s="126" t="s">
        <v>325</v>
      </c>
      <c r="I176" s="150" t="s">
        <v>240</v>
      </c>
      <c r="J176" s="117" t="s">
        <v>97</v>
      </c>
      <c r="K176" s="117" t="s">
        <v>808</v>
      </c>
      <c r="L176" s="114">
        <v>6120</v>
      </c>
      <c r="M176" s="108"/>
      <c r="N176" s="108"/>
      <c r="O176" s="115"/>
    </row>
    <row r="177" spans="1:15" ht="120" customHeight="1" x14ac:dyDescent="0.25">
      <c r="A177" s="117" t="s">
        <v>859</v>
      </c>
      <c r="B177" s="118" t="s">
        <v>427</v>
      </c>
      <c r="C177" s="118" t="s">
        <v>245</v>
      </c>
      <c r="D177" s="118" t="s">
        <v>113</v>
      </c>
      <c r="E177" s="126" t="s">
        <v>758</v>
      </c>
      <c r="F177" s="126" t="s">
        <v>858</v>
      </c>
      <c r="G177" s="126" t="s">
        <v>760</v>
      </c>
      <c r="H177" s="126" t="s">
        <v>325</v>
      </c>
      <c r="I177" s="150" t="s">
        <v>240</v>
      </c>
      <c r="J177" s="117" t="s">
        <v>97</v>
      </c>
      <c r="K177" s="117" t="s">
        <v>808</v>
      </c>
      <c r="L177" s="114">
        <v>6120</v>
      </c>
      <c r="M177" s="108"/>
      <c r="N177" s="108"/>
      <c r="O177" s="115"/>
    </row>
    <row r="178" spans="1:15" ht="40.5" x14ac:dyDescent="0.25">
      <c r="A178" s="117" t="s">
        <v>860</v>
      </c>
      <c r="B178" s="118" t="s">
        <v>427</v>
      </c>
      <c r="C178" s="126" t="s">
        <v>861</v>
      </c>
      <c r="D178" s="118" t="s">
        <v>113</v>
      </c>
      <c r="E178" s="117" t="s">
        <v>862</v>
      </c>
      <c r="F178" s="126" t="s">
        <v>863</v>
      </c>
      <c r="G178" s="126" t="s">
        <v>845</v>
      </c>
      <c r="H178" s="126" t="s">
        <v>323</v>
      </c>
      <c r="I178" s="150" t="s">
        <v>184</v>
      </c>
      <c r="J178" s="117" t="s">
        <v>92</v>
      </c>
      <c r="K178" s="117" t="s">
        <v>864</v>
      </c>
      <c r="L178" s="114">
        <f t="shared" si="14"/>
        <v>49263</v>
      </c>
      <c r="M178" s="108"/>
      <c r="N178" s="108"/>
      <c r="O178" s="115"/>
    </row>
    <row r="179" spans="1:15" ht="40.5" x14ac:dyDescent="0.25">
      <c r="A179" s="117" t="s">
        <v>865</v>
      </c>
      <c r="B179" s="118" t="s">
        <v>427</v>
      </c>
      <c r="C179" s="126" t="s">
        <v>246</v>
      </c>
      <c r="D179" s="118" t="s">
        <v>113</v>
      </c>
      <c r="E179" s="126" t="s">
        <v>746</v>
      </c>
      <c r="F179" s="126" t="s">
        <v>866</v>
      </c>
      <c r="G179" s="126" t="s">
        <v>867</v>
      </c>
      <c r="H179" s="126" t="s">
        <v>868</v>
      </c>
      <c r="I179" s="150" t="s">
        <v>184</v>
      </c>
      <c r="J179" s="117" t="s">
        <v>92</v>
      </c>
      <c r="K179" s="117" t="s">
        <v>869</v>
      </c>
      <c r="L179" s="114">
        <f t="shared" si="14"/>
        <v>2500</v>
      </c>
      <c r="M179" s="108"/>
      <c r="N179" s="108"/>
      <c r="O179" s="115"/>
    </row>
    <row r="180" spans="1:15" ht="119.25" customHeight="1" x14ac:dyDescent="0.25">
      <c r="A180" s="117" t="s">
        <v>870</v>
      </c>
      <c r="B180" s="118" t="s">
        <v>427</v>
      </c>
      <c r="C180" s="126" t="s">
        <v>871</v>
      </c>
      <c r="D180" s="118" t="s">
        <v>113</v>
      </c>
      <c r="E180" s="126" t="s">
        <v>758</v>
      </c>
      <c r="F180" s="126" t="s">
        <v>872</v>
      </c>
      <c r="G180" s="126" t="s">
        <v>760</v>
      </c>
      <c r="H180" s="126" t="s">
        <v>325</v>
      </c>
      <c r="I180" s="150" t="s">
        <v>184</v>
      </c>
      <c r="J180" s="117" t="s">
        <v>92</v>
      </c>
      <c r="K180" s="117" t="s">
        <v>873</v>
      </c>
      <c r="L180" s="114">
        <f t="shared" si="14"/>
        <v>16800</v>
      </c>
      <c r="M180" s="108"/>
      <c r="N180" s="108"/>
      <c r="O180" s="115"/>
    </row>
    <row r="181" spans="1:15" ht="73.5" customHeight="1" x14ac:dyDescent="0.25">
      <c r="A181" s="117" t="s">
        <v>874</v>
      </c>
      <c r="B181" s="118" t="s">
        <v>427</v>
      </c>
      <c r="C181" s="126" t="s">
        <v>875</v>
      </c>
      <c r="D181" s="118" t="s">
        <v>113</v>
      </c>
      <c r="E181" s="122" t="s">
        <v>194</v>
      </c>
      <c r="F181" s="126" t="s">
        <v>876</v>
      </c>
      <c r="G181" s="126" t="s">
        <v>777</v>
      </c>
      <c r="H181" s="126" t="s">
        <v>324</v>
      </c>
      <c r="I181" s="150" t="s">
        <v>184</v>
      </c>
      <c r="J181" s="117" t="s">
        <v>92</v>
      </c>
      <c r="K181" s="117" t="s">
        <v>877</v>
      </c>
      <c r="L181" s="114">
        <f t="shared" si="14"/>
        <v>28071.98</v>
      </c>
      <c r="M181" s="108"/>
      <c r="N181" s="108"/>
      <c r="O181" s="115"/>
    </row>
    <row r="182" spans="1:15" ht="76.5" customHeight="1" x14ac:dyDescent="0.25">
      <c r="A182" s="117" t="s">
        <v>878</v>
      </c>
      <c r="B182" s="118" t="s">
        <v>427</v>
      </c>
      <c r="C182" s="118" t="s">
        <v>245</v>
      </c>
      <c r="D182" s="118" t="s">
        <v>113</v>
      </c>
      <c r="E182" s="126" t="s">
        <v>879</v>
      </c>
      <c r="F182" s="126" t="s">
        <v>880</v>
      </c>
      <c r="G182" s="126" t="s">
        <v>760</v>
      </c>
      <c r="H182" s="126" t="s">
        <v>325</v>
      </c>
      <c r="I182" s="150" t="s">
        <v>240</v>
      </c>
      <c r="J182" s="117" t="s">
        <v>97</v>
      </c>
      <c r="K182" s="117" t="s">
        <v>808</v>
      </c>
      <c r="L182" s="114">
        <v>6120</v>
      </c>
      <c r="M182" s="108"/>
      <c r="N182" s="108"/>
      <c r="O182" s="115"/>
    </row>
    <row r="183" spans="1:15" ht="75.75" customHeight="1" x14ac:dyDescent="0.25">
      <c r="A183" s="117" t="s">
        <v>881</v>
      </c>
      <c r="B183" s="118" t="s">
        <v>427</v>
      </c>
      <c r="C183" s="118" t="s">
        <v>245</v>
      </c>
      <c r="D183" s="118" t="s">
        <v>113</v>
      </c>
      <c r="E183" s="126" t="s">
        <v>879</v>
      </c>
      <c r="F183" s="126" t="s">
        <v>882</v>
      </c>
      <c r="G183" s="126" t="s">
        <v>760</v>
      </c>
      <c r="H183" s="126" t="s">
        <v>325</v>
      </c>
      <c r="I183" s="150" t="s">
        <v>240</v>
      </c>
      <c r="J183" s="117" t="s">
        <v>97</v>
      </c>
      <c r="K183" s="117" t="s">
        <v>808</v>
      </c>
      <c r="L183" s="114">
        <v>6120</v>
      </c>
      <c r="M183" s="108"/>
      <c r="N183" s="108"/>
      <c r="O183" s="115"/>
    </row>
    <row r="184" spans="1:15" ht="83.25" customHeight="1" x14ac:dyDescent="0.25">
      <c r="A184" s="117" t="s">
        <v>883</v>
      </c>
      <c r="B184" s="118" t="s">
        <v>427</v>
      </c>
      <c r="C184" s="118" t="s">
        <v>245</v>
      </c>
      <c r="D184" s="118" t="s">
        <v>113</v>
      </c>
      <c r="E184" s="126" t="s">
        <v>879</v>
      </c>
      <c r="F184" s="126" t="s">
        <v>884</v>
      </c>
      <c r="G184" s="126" t="s">
        <v>760</v>
      </c>
      <c r="H184" s="126" t="s">
        <v>325</v>
      </c>
      <c r="I184" s="150" t="s">
        <v>240</v>
      </c>
      <c r="J184" s="117" t="s">
        <v>97</v>
      </c>
      <c r="K184" s="117" t="s">
        <v>808</v>
      </c>
      <c r="L184" s="114">
        <v>6120</v>
      </c>
      <c r="M184" s="108"/>
      <c r="N184" s="108"/>
      <c r="O184" s="115"/>
    </row>
    <row r="185" spans="1:15" ht="80.25" customHeight="1" x14ac:dyDescent="0.25">
      <c r="A185" s="117" t="s">
        <v>885</v>
      </c>
      <c r="B185" s="118" t="s">
        <v>427</v>
      </c>
      <c r="C185" s="118" t="s">
        <v>245</v>
      </c>
      <c r="D185" s="118" t="s">
        <v>113</v>
      </c>
      <c r="E185" s="126" t="s">
        <v>879</v>
      </c>
      <c r="F185" s="126" t="s">
        <v>886</v>
      </c>
      <c r="G185" s="126" t="s">
        <v>760</v>
      </c>
      <c r="H185" s="126" t="s">
        <v>325</v>
      </c>
      <c r="I185" s="150" t="s">
        <v>240</v>
      </c>
      <c r="J185" s="117" t="s">
        <v>97</v>
      </c>
      <c r="K185" s="117" t="s">
        <v>808</v>
      </c>
      <c r="L185" s="114">
        <v>6120</v>
      </c>
      <c r="M185" s="108"/>
      <c r="N185" s="108"/>
      <c r="O185" s="115"/>
    </row>
    <row r="186" spans="1:15" ht="77.25" customHeight="1" x14ac:dyDescent="0.25">
      <c r="A186" s="117" t="s">
        <v>887</v>
      </c>
      <c r="B186" s="118" t="s">
        <v>427</v>
      </c>
      <c r="C186" s="118" t="s">
        <v>245</v>
      </c>
      <c r="D186" s="118" t="s">
        <v>113</v>
      </c>
      <c r="E186" s="126" t="s">
        <v>879</v>
      </c>
      <c r="F186" s="126" t="s">
        <v>888</v>
      </c>
      <c r="G186" s="126" t="s">
        <v>760</v>
      </c>
      <c r="H186" s="126" t="s">
        <v>325</v>
      </c>
      <c r="I186" s="150" t="s">
        <v>240</v>
      </c>
      <c r="J186" s="117" t="s">
        <v>97</v>
      </c>
      <c r="K186" s="117" t="s">
        <v>808</v>
      </c>
      <c r="L186" s="114">
        <v>6120</v>
      </c>
      <c r="M186" s="108"/>
      <c r="N186" s="108"/>
      <c r="O186" s="115"/>
    </row>
    <row r="187" spans="1:15" ht="75.75" customHeight="1" x14ac:dyDescent="0.25">
      <c r="A187" s="117" t="s">
        <v>889</v>
      </c>
      <c r="B187" s="118" t="s">
        <v>427</v>
      </c>
      <c r="C187" s="118" t="s">
        <v>245</v>
      </c>
      <c r="D187" s="118" t="s">
        <v>113</v>
      </c>
      <c r="E187" s="126" t="s">
        <v>879</v>
      </c>
      <c r="F187" s="126" t="s">
        <v>890</v>
      </c>
      <c r="G187" s="126" t="s">
        <v>760</v>
      </c>
      <c r="H187" s="126" t="s">
        <v>325</v>
      </c>
      <c r="I187" s="150" t="s">
        <v>240</v>
      </c>
      <c r="J187" s="117" t="s">
        <v>97</v>
      </c>
      <c r="K187" s="117" t="s">
        <v>808</v>
      </c>
      <c r="L187" s="114">
        <v>6120</v>
      </c>
      <c r="M187" s="108"/>
      <c r="N187" s="108"/>
      <c r="O187" s="115"/>
    </row>
    <row r="188" spans="1:15" ht="78" customHeight="1" x14ac:dyDescent="0.25">
      <c r="A188" s="117" t="s">
        <v>891</v>
      </c>
      <c r="B188" s="118" t="s">
        <v>427</v>
      </c>
      <c r="C188" s="118" t="s">
        <v>245</v>
      </c>
      <c r="D188" s="118" t="s">
        <v>113</v>
      </c>
      <c r="E188" s="126" t="s">
        <v>879</v>
      </c>
      <c r="F188" s="126" t="s">
        <v>892</v>
      </c>
      <c r="G188" s="126" t="s">
        <v>760</v>
      </c>
      <c r="H188" s="126" t="s">
        <v>325</v>
      </c>
      <c r="I188" s="150" t="s">
        <v>240</v>
      </c>
      <c r="J188" s="117" t="s">
        <v>97</v>
      </c>
      <c r="K188" s="117" t="s">
        <v>808</v>
      </c>
      <c r="L188" s="114">
        <v>6120</v>
      </c>
      <c r="M188" s="108"/>
      <c r="N188" s="108"/>
      <c r="O188" s="115"/>
    </row>
    <row r="189" spans="1:15" ht="40.5" x14ac:dyDescent="0.25">
      <c r="A189" s="117" t="s">
        <v>893</v>
      </c>
      <c r="B189" s="118" t="s">
        <v>427</v>
      </c>
      <c r="C189" s="126" t="s">
        <v>894</v>
      </c>
      <c r="D189" s="118" t="s">
        <v>113</v>
      </c>
      <c r="E189" s="126" t="s">
        <v>746</v>
      </c>
      <c r="F189" s="126" t="s">
        <v>895</v>
      </c>
      <c r="G189" s="126" t="s">
        <v>760</v>
      </c>
      <c r="H189" s="126" t="s">
        <v>325</v>
      </c>
      <c r="I189" s="150" t="s">
        <v>240</v>
      </c>
      <c r="J189" s="117" t="s">
        <v>93</v>
      </c>
      <c r="K189" s="117" t="s">
        <v>896</v>
      </c>
      <c r="L189" s="114">
        <f t="shared" si="14"/>
        <v>167.85599999999999</v>
      </c>
      <c r="M189" s="108"/>
      <c r="N189" s="108"/>
      <c r="O189" s="115"/>
    </row>
    <row r="190" spans="1:15" ht="20.25" x14ac:dyDescent="0.25">
      <c r="A190" s="130" t="s">
        <v>897</v>
      </c>
      <c r="B190" s="118" t="s">
        <v>427</v>
      </c>
      <c r="C190" s="130" t="s">
        <v>898</v>
      </c>
      <c r="D190" s="130" t="s">
        <v>222</v>
      </c>
      <c r="E190" s="130" t="s">
        <v>380</v>
      </c>
      <c r="F190" s="130" t="s">
        <v>899</v>
      </c>
      <c r="G190" s="130" t="s">
        <v>900</v>
      </c>
      <c r="H190" s="130" t="s">
        <v>901</v>
      </c>
      <c r="I190" s="155" t="s">
        <v>183</v>
      </c>
      <c r="J190" s="130" t="s">
        <v>902</v>
      </c>
      <c r="K190" s="130" t="s">
        <v>903</v>
      </c>
      <c r="L190" s="114">
        <f t="shared" si="14"/>
        <v>1152320</v>
      </c>
      <c r="M190" s="108"/>
      <c r="N190" s="108"/>
      <c r="O190" s="115"/>
    </row>
    <row r="191" spans="1:15" ht="127.5" customHeight="1" x14ac:dyDescent="0.25">
      <c r="A191" s="118">
        <v>185</v>
      </c>
      <c r="B191" s="118" t="s">
        <v>915</v>
      </c>
      <c r="C191" s="126" t="s">
        <v>916</v>
      </c>
      <c r="D191" s="118" t="s">
        <v>113</v>
      </c>
      <c r="E191" s="126" t="s">
        <v>917</v>
      </c>
      <c r="F191" s="120">
        <v>231100422047981</v>
      </c>
      <c r="G191" s="136" t="s">
        <v>1009</v>
      </c>
      <c r="H191" s="137" t="s">
        <v>1010</v>
      </c>
      <c r="I191" s="118" t="s">
        <v>1117</v>
      </c>
      <c r="J191" s="118">
        <v>1000</v>
      </c>
      <c r="K191" s="118">
        <v>12400</v>
      </c>
      <c r="L191" s="114">
        <f t="shared" si="14"/>
        <v>12400</v>
      </c>
      <c r="M191" s="108"/>
      <c r="N191" s="108"/>
      <c r="O191" s="115"/>
    </row>
    <row r="192" spans="1:15" ht="141.75" x14ac:dyDescent="0.25">
      <c r="A192" s="118">
        <v>186</v>
      </c>
      <c r="B192" s="118" t="s">
        <v>915</v>
      </c>
      <c r="C192" s="126" t="s">
        <v>918</v>
      </c>
      <c r="D192" s="118" t="s">
        <v>113</v>
      </c>
      <c r="E192" s="126" t="s">
        <v>758</v>
      </c>
      <c r="F192" s="120">
        <v>231100241997123</v>
      </c>
      <c r="G192" s="136" t="s">
        <v>1011</v>
      </c>
      <c r="H192" s="137" t="s">
        <v>1012</v>
      </c>
      <c r="I192" s="118" t="s">
        <v>1118</v>
      </c>
      <c r="J192" s="118">
        <v>1</v>
      </c>
      <c r="K192" s="118">
        <v>9540156.3800000008</v>
      </c>
      <c r="L192" s="114">
        <f t="shared" si="14"/>
        <v>9540.1563800000004</v>
      </c>
      <c r="M192" s="108"/>
      <c r="N192" s="108"/>
      <c r="O192" s="115"/>
    </row>
    <row r="193" spans="1:12" ht="141.75" x14ac:dyDescent="0.25">
      <c r="A193" s="118">
        <v>187</v>
      </c>
      <c r="B193" s="118" t="s">
        <v>915</v>
      </c>
      <c r="C193" s="126" t="s">
        <v>816</v>
      </c>
      <c r="D193" s="118" t="s">
        <v>113</v>
      </c>
      <c r="E193" s="126" t="s">
        <v>758</v>
      </c>
      <c r="F193" s="120">
        <v>231100242040664</v>
      </c>
      <c r="G193" s="136" t="s">
        <v>278</v>
      </c>
      <c r="H193" s="137" t="s">
        <v>325</v>
      </c>
      <c r="I193" s="118" t="s">
        <v>1119</v>
      </c>
      <c r="J193" s="118">
        <v>4</v>
      </c>
      <c r="K193" s="118">
        <v>6900</v>
      </c>
      <c r="L193" s="114">
        <f t="shared" si="14"/>
        <v>27.6</v>
      </c>
    </row>
    <row r="194" spans="1:12" ht="40.5" x14ac:dyDescent="0.25">
      <c r="A194" s="118">
        <v>188</v>
      </c>
      <c r="B194" s="118" t="s">
        <v>915</v>
      </c>
      <c r="C194" s="131" t="s">
        <v>919</v>
      </c>
      <c r="D194" s="118" t="s">
        <v>113</v>
      </c>
      <c r="E194" s="126" t="s">
        <v>402</v>
      </c>
      <c r="F194" s="120">
        <v>231110081963089</v>
      </c>
      <c r="G194" s="136" t="s">
        <v>1013</v>
      </c>
      <c r="H194" s="137" t="s">
        <v>1014</v>
      </c>
      <c r="I194" s="118" t="s">
        <v>1119</v>
      </c>
      <c r="J194" s="118">
        <v>1</v>
      </c>
      <c r="K194" s="118">
        <v>6799999</v>
      </c>
      <c r="L194" s="114">
        <f t="shared" si="14"/>
        <v>6799.9989999999998</v>
      </c>
    </row>
    <row r="195" spans="1:12" ht="40.5" x14ac:dyDescent="0.25">
      <c r="A195" s="118">
        <v>189</v>
      </c>
      <c r="B195" s="118" t="s">
        <v>915</v>
      </c>
      <c r="C195" s="131" t="s">
        <v>919</v>
      </c>
      <c r="D195" s="118" t="s">
        <v>113</v>
      </c>
      <c r="E195" s="126" t="s">
        <v>402</v>
      </c>
      <c r="F195" s="120">
        <v>231110081963051</v>
      </c>
      <c r="G195" s="136" t="s">
        <v>1013</v>
      </c>
      <c r="H195" s="137" t="s">
        <v>1014</v>
      </c>
      <c r="I195" s="118" t="s">
        <v>1119</v>
      </c>
      <c r="J195" s="118">
        <v>1</v>
      </c>
      <c r="K195" s="118">
        <v>6699999</v>
      </c>
      <c r="L195" s="114">
        <f t="shared" si="14"/>
        <v>6699.9989999999998</v>
      </c>
    </row>
    <row r="196" spans="1:12" ht="40.5" x14ac:dyDescent="0.25">
      <c r="A196" s="118">
        <v>190</v>
      </c>
      <c r="B196" s="118" t="s">
        <v>915</v>
      </c>
      <c r="C196" s="131" t="s">
        <v>920</v>
      </c>
      <c r="D196" s="118" t="s">
        <v>113</v>
      </c>
      <c r="E196" s="126" t="s">
        <v>402</v>
      </c>
      <c r="F196" s="120">
        <v>231110081963134</v>
      </c>
      <c r="G196" s="136" t="s">
        <v>1015</v>
      </c>
      <c r="H196" s="137" t="s">
        <v>1016</v>
      </c>
      <c r="I196" s="118" t="s">
        <v>1119</v>
      </c>
      <c r="J196" s="118">
        <v>1</v>
      </c>
      <c r="K196" s="118">
        <v>10000000</v>
      </c>
      <c r="L196" s="114">
        <f t="shared" si="14"/>
        <v>10000</v>
      </c>
    </row>
    <row r="197" spans="1:12" ht="141.75" x14ac:dyDescent="0.25">
      <c r="A197" s="118">
        <v>191</v>
      </c>
      <c r="B197" s="118" t="s">
        <v>915</v>
      </c>
      <c r="C197" s="126" t="s">
        <v>921</v>
      </c>
      <c r="D197" s="118" t="s">
        <v>113</v>
      </c>
      <c r="E197" s="126" t="s">
        <v>922</v>
      </c>
      <c r="F197" s="120">
        <v>231100342001707</v>
      </c>
      <c r="G197" s="136" t="s">
        <v>1017</v>
      </c>
      <c r="H197" s="137" t="s">
        <v>1018</v>
      </c>
      <c r="I197" s="118" t="s">
        <v>1119</v>
      </c>
      <c r="J197" s="118">
        <v>1</v>
      </c>
      <c r="K197" s="118">
        <v>169800000</v>
      </c>
      <c r="L197" s="114">
        <f t="shared" si="14"/>
        <v>169800</v>
      </c>
    </row>
    <row r="198" spans="1:12" ht="141.75" x14ac:dyDescent="0.25">
      <c r="A198" s="118">
        <v>192</v>
      </c>
      <c r="B198" s="118" t="s">
        <v>915</v>
      </c>
      <c r="C198" s="131" t="s">
        <v>923</v>
      </c>
      <c r="D198" s="118" t="s">
        <v>113</v>
      </c>
      <c r="E198" s="126" t="s">
        <v>834</v>
      </c>
      <c r="F198" s="120">
        <v>231100371997528</v>
      </c>
      <c r="G198" s="136" t="s">
        <v>1019</v>
      </c>
      <c r="H198" s="137" t="s">
        <v>1020</v>
      </c>
      <c r="I198" s="118" t="s">
        <v>1119</v>
      </c>
      <c r="J198" s="118">
        <v>1</v>
      </c>
      <c r="K198" s="118">
        <v>168000</v>
      </c>
      <c r="L198" s="114">
        <f t="shared" si="14"/>
        <v>168</v>
      </c>
    </row>
    <row r="199" spans="1:12" ht="40.5" x14ac:dyDescent="0.25">
      <c r="A199" s="118">
        <v>193</v>
      </c>
      <c r="B199" s="118" t="s">
        <v>915</v>
      </c>
      <c r="C199" s="131" t="s">
        <v>924</v>
      </c>
      <c r="D199" s="118" t="s">
        <v>113</v>
      </c>
      <c r="E199" s="126" t="s">
        <v>402</v>
      </c>
      <c r="F199" s="120">
        <v>231110081875866</v>
      </c>
      <c r="G199" s="136" t="s">
        <v>1021</v>
      </c>
      <c r="H199" s="137" t="s">
        <v>1022</v>
      </c>
      <c r="I199" s="118" t="s">
        <v>183</v>
      </c>
      <c r="J199" s="118">
        <v>60</v>
      </c>
      <c r="K199" s="118">
        <v>25000</v>
      </c>
      <c r="L199" s="114">
        <f t="shared" si="14"/>
        <v>1500</v>
      </c>
    </row>
    <row r="200" spans="1:12" ht="60.75" x14ac:dyDescent="0.25">
      <c r="A200" s="118">
        <v>194</v>
      </c>
      <c r="B200" s="118" t="s">
        <v>915</v>
      </c>
      <c r="C200" s="132" t="s">
        <v>925</v>
      </c>
      <c r="D200" s="118" t="s">
        <v>113</v>
      </c>
      <c r="E200" s="126" t="s">
        <v>402</v>
      </c>
      <c r="F200" s="120">
        <v>231110081824280</v>
      </c>
      <c r="G200" s="136" t="s">
        <v>1023</v>
      </c>
      <c r="H200" s="137" t="s">
        <v>1024</v>
      </c>
      <c r="I200" s="118" t="s">
        <v>183</v>
      </c>
      <c r="J200" s="118">
        <v>1</v>
      </c>
      <c r="K200" s="118">
        <v>1125000</v>
      </c>
      <c r="L200" s="114">
        <f t="shared" ref="L200:L263" si="15">SUM(J200*K200/1000)</f>
        <v>1125</v>
      </c>
    </row>
    <row r="201" spans="1:12" ht="60.75" x14ac:dyDescent="0.25">
      <c r="A201" s="118">
        <v>195</v>
      </c>
      <c r="B201" s="118" t="s">
        <v>915</v>
      </c>
      <c r="C201" s="131" t="s">
        <v>926</v>
      </c>
      <c r="D201" s="118" t="s">
        <v>113</v>
      </c>
      <c r="E201" s="126" t="s">
        <v>402</v>
      </c>
      <c r="F201" s="120">
        <v>231110081803576</v>
      </c>
      <c r="G201" s="136" t="s">
        <v>1025</v>
      </c>
      <c r="H201" s="137" t="s">
        <v>1026</v>
      </c>
      <c r="I201" s="118" t="s">
        <v>1120</v>
      </c>
      <c r="J201" s="118">
        <v>50</v>
      </c>
      <c r="K201" s="118">
        <v>14300</v>
      </c>
      <c r="L201" s="114">
        <f t="shared" si="15"/>
        <v>715</v>
      </c>
    </row>
    <row r="202" spans="1:12" ht="60.75" x14ac:dyDescent="0.25">
      <c r="A202" s="118">
        <v>196</v>
      </c>
      <c r="B202" s="118" t="s">
        <v>915</v>
      </c>
      <c r="C202" s="131" t="s">
        <v>927</v>
      </c>
      <c r="D202" s="118" t="s">
        <v>113</v>
      </c>
      <c r="E202" s="126" t="s">
        <v>367</v>
      </c>
      <c r="F202" s="120">
        <v>23110012277138</v>
      </c>
      <c r="G202" s="136" t="s">
        <v>1027</v>
      </c>
      <c r="H202" s="137" t="s">
        <v>1028</v>
      </c>
      <c r="I202" s="118" t="s">
        <v>376</v>
      </c>
      <c r="J202" s="118">
        <v>75</v>
      </c>
      <c r="K202" s="118">
        <v>24595200</v>
      </c>
      <c r="L202" s="114">
        <f t="shared" si="15"/>
        <v>1844640</v>
      </c>
    </row>
    <row r="203" spans="1:12" ht="141.75" x14ac:dyDescent="0.25">
      <c r="A203" s="118">
        <v>197</v>
      </c>
      <c r="B203" s="118" t="s">
        <v>915</v>
      </c>
      <c r="C203" s="131" t="s">
        <v>928</v>
      </c>
      <c r="D203" s="118" t="s">
        <v>113</v>
      </c>
      <c r="E203" s="126" t="s">
        <v>758</v>
      </c>
      <c r="F203" s="120">
        <v>231100241916691</v>
      </c>
      <c r="G203" s="136" t="s">
        <v>315</v>
      </c>
      <c r="H203" s="137" t="s">
        <v>325</v>
      </c>
      <c r="I203" s="118" t="s">
        <v>1119</v>
      </c>
      <c r="J203" s="118">
        <v>3</v>
      </c>
      <c r="K203" s="118">
        <v>1623000</v>
      </c>
      <c r="L203" s="114">
        <f t="shared" si="15"/>
        <v>4869</v>
      </c>
    </row>
    <row r="204" spans="1:12" ht="40.5" x14ac:dyDescent="0.25">
      <c r="A204" s="118">
        <v>198</v>
      </c>
      <c r="B204" s="118" t="s">
        <v>915</v>
      </c>
      <c r="C204" s="132" t="s">
        <v>929</v>
      </c>
      <c r="D204" s="118" t="s">
        <v>113</v>
      </c>
      <c r="E204" s="126" t="s">
        <v>402</v>
      </c>
      <c r="F204" s="120">
        <v>231110081777415</v>
      </c>
      <c r="G204" s="136" t="s">
        <v>1029</v>
      </c>
      <c r="H204" s="137" t="s">
        <v>1030</v>
      </c>
      <c r="I204" s="118" t="s">
        <v>1121</v>
      </c>
      <c r="J204" s="118">
        <v>100</v>
      </c>
      <c r="K204" s="118">
        <v>12500</v>
      </c>
      <c r="L204" s="114">
        <f t="shared" si="15"/>
        <v>1250</v>
      </c>
    </row>
    <row r="205" spans="1:12" ht="60.75" x14ac:dyDescent="0.25">
      <c r="A205" s="118">
        <v>199</v>
      </c>
      <c r="B205" s="118" t="s">
        <v>915</v>
      </c>
      <c r="C205" s="131" t="s">
        <v>930</v>
      </c>
      <c r="D205" s="118" t="s">
        <v>113</v>
      </c>
      <c r="E205" s="118" t="s">
        <v>402</v>
      </c>
      <c r="F205" s="120">
        <v>231110081777457</v>
      </c>
      <c r="G205" s="136" t="s">
        <v>1031</v>
      </c>
      <c r="H205" s="137" t="s">
        <v>1032</v>
      </c>
      <c r="I205" s="118" t="s">
        <v>1120</v>
      </c>
      <c r="J205" s="118">
        <v>4</v>
      </c>
      <c r="K205" s="118">
        <v>89000</v>
      </c>
      <c r="L205" s="114">
        <f t="shared" si="15"/>
        <v>356</v>
      </c>
    </row>
    <row r="206" spans="1:12" ht="60.75" x14ac:dyDescent="0.25">
      <c r="A206" s="118">
        <v>200</v>
      </c>
      <c r="B206" s="118" t="s">
        <v>915</v>
      </c>
      <c r="C206" s="131" t="s">
        <v>931</v>
      </c>
      <c r="D206" s="118" t="s">
        <v>113</v>
      </c>
      <c r="E206" s="118" t="s">
        <v>402</v>
      </c>
      <c r="F206" s="120">
        <v>231110081778603</v>
      </c>
      <c r="G206" s="136" t="s">
        <v>1031</v>
      </c>
      <c r="H206" s="137" t="s">
        <v>1032</v>
      </c>
      <c r="I206" s="118" t="s">
        <v>1120</v>
      </c>
      <c r="J206" s="118">
        <v>8</v>
      </c>
      <c r="K206" s="118">
        <v>84000</v>
      </c>
      <c r="L206" s="114">
        <f t="shared" si="15"/>
        <v>672</v>
      </c>
    </row>
    <row r="207" spans="1:12" ht="60.75" x14ac:dyDescent="0.25">
      <c r="A207" s="118">
        <v>201</v>
      </c>
      <c r="B207" s="118" t="s">
        <v>915</v>
      </c>
      <c r="C207" s="131" t="s">
        <v>932</v>
      </c>
      <c r="D207" s="118" t="s">
        <v>113</v>
      </c>
      <c r="E207" s="118" t="s">
        <v>367</v>
      </c>
      <c r="F207" s="120">
        <v>23110012274319</v>
      </c>
      <c r="G207" s="136" t="s">
        <v>1033</v>
      </c>
      <c r="H207" s="137" t="s">
        <v>1034</v>
      </c>
      <c r="I207" s="118" t="s">
        <v>183</v>
      </c>
      <c r="J207" s="118">
        <v>101400</v>
      </c>
      <c r="K207" s="118">
        <v>995</v>
      </c>
      <c r="L207" s="114">
        <f t="shared" si="15"/>
        <v>100893</v>
      </c>
    </row>
    <row r="208" spans="1:12" ht="40.5" x14ac:dyDescent="0.25">
      <c r="A208" s="118">
        <v>202</v>
      </c>
      <c r="B208" s="118" t="s">
        <v>915</v>
      </c>
      <c r="C208" s="131" t="s">
        <v>933</v>
      </c>
      <c r="D208" s="118" t="s">
        <v>113</v>
      </c>
      <c r="E208" s="118" t="s">
        <v>367</v>
      </c>
      <c r="F208" s="120">
        <v>23110012274329</v>
      </c>
      <c r="G208" s="136" t="s">
        <v>1033</v>
      </c>
      <c r="H208" s="137" t="s">
        <v>1034</v>
      </c>
      <c r="I208" s="118" t="s">
        <v>183</v>
      </c>
      <c r="J208" s="118">
        <v>168996</v>
      </c>
      <c r="K208" s="118">
        <v>995</v>
      </c>
      <c r="L208" s="114">
        <f t="shared" si="15"/>
        <v>168151.02</v>
      </c>
    </row>
    <row r="209" spans="1:12" ht="60.75" x14ac:dyDescent="0.25">
      <c r="A209" s="118">
        <v>203</v>
      </c>
      <c r="B209" s="118" t="s">
        <v>915</v>
      </c>
      <c r="C209" s="118" t="s">
        <v>934</v>
      </c>
      <c r="D209" s="118" t="s">
        <v>113</v>
      </c>
      <c r="E209" s="118" t="s">
        <v>380</v>
      </c>
      <c r="F209" s="120">
        <v>23111007201129</v>
      </c>
      <c r="G209" s="136" t="s">
        <v>1035</v>
      </c>
      <c r="H209" s="137" t="s">
        <v>1036</v>
      </c>
      <c r="I209" s="118" t="s">
        <v>1120</v>
      </c>
      <c r="J209" s="118">
        <v>400</v>
      </c>
      <c r="K209" s="118">
        <v>8740</v>
      </c>
      <c r="L209" s="114">
        <f t="shared" si="15"/>
        <v>3496</v>
      </c>
    </row>
    <row r="210" spans="1:12" ht="40.5" x14ac:dyDescent="0.25">
      <c r="A210" s="118">
        <v>204</v>
      </c>
      <c r="B210" s="118" t="s">
        <v>915</v>
      </c>
      <c r="C210" s="131" t="s">
        <v>935</v>
      </c>
      <c r="D210" s="118" t="s">
        <v>113</v>
      </c>
      <c r="E210" s="118" t="s">
        <v>402</v>
      </c>
      <c r="F210" s="120">
        <v>231110081771358</v>
      </c>
      <c r="G210" s="136" t="s">
        <v>1037</v>
      </c>
      <c r="H210" s="137" t="s">
        <v>1038</v>
      </c>
      <c r="I210" s="118" t="s">
        <v>1120</v>
      </c>
      <c r="J210" s="118">
        <v>100</v>
      </c>
      <c r="K210" s="118">
        <v>44000</v>
      </c>
      <c r="L210" s="114">
        <f t="shared" si="15"/>
        <v>4400</v>
      </c>
    </row>
    <row r="211" spans="1:12" ht="40.5" x14ac:dyDescent="0.25">
      <c r="A211" s="118">
        <v>205</v>
      </c>
      <c r="B211" s="118" t="s">
        <v>915</v>
      </c>
      <c r="C211" s="131" t="s">
        <v>936</v>
      </c>
      <c r="D211" s="118" t="s">
        <v>113</v>
      </c>
      <c r="E211" s="118" t="s">
        <v>402</v>
      </c>
      <c r="F211" s="120">
        <v>231110081775595</v>
      </c>
      <c r="G211" s="136" t="s">
        <v>1039</v>
      </c>
      <c r="H211" s="137" t="s">
        <v>1040</v>
      </c>
      <c r="I211" s="118" t="s">
        <v>183</v>
      </c>
      <c r="J211" s="118">
        <v>350</v>
      </c>
      <c r="K211" s="118">
        <v>119999</v>
      </c>
      <c r="L211" s="114">
        <f t="shared" si="15"/>
        <v>41999.65</v>
      </c>
    </row>
    <row r="212" spans="1:12" ht="141.75" x14ac:dyDescent="0.25">
      <c r="A212" s="118">
        <v>206</v>
      </c>
      <c r="B212" s="118" t="s">
        <v>915</v>
      </c>
      <c r="C212" s="131" t="s">
        <v>937</v>
      </c>
      <c r="D212" s="118" t="s">
        <v>113</v>
      </c>
      <c r="E212" s="126" t="s">
        <v>758</v>
      </c>
      <c r="F212" s="120">
        <v>231100241902191</v>
      </c>
      <c r="G212" s="136" t="s">
        <v>314</v>
      </c>
      <c r="H212" s="137" t="s">
        <v>325</v>
      </c>
      <c r="I212" s="118" t="s">
        <v>1119</v>
      </c>
      <c r="J212" s="118">
        <v>6</v>
      </c>
      <c r="K212" s="118">
        <v>1100000</v>
      </c>
      <c r="L212" s="114">
        <f t="shared" si="15"/>
        <v>6600</v>
      </c>
    </row>
    <row r="213" spans="1:12" ht="40.5" x14ac:dyDescent="0.25">
      <c r="A213" s="118">
        <v>207</v>
      </c>
      <c r="B213" s="118" t="s">
        <v>915</v>
      </c>
      <c r="C213" s="132" t="s">
        <v>938</v>
      </c>
      <c r="D213" s="118" t="s">
        <v>113</v>
      </c>
      <c r="E213" s="126" t="s">
        <v>746</v>
      </c>
      <c r="F213" s="120">
        <v>231100141897383</v>
      </c>
      <c r="G213" s="136" t="s">
        <v>1041</v>
      </c>
      <c r="H213" s="137" t="s">
        <v>1042</v>
      </c>
      <c r="I213" s="118" t="s">
        <v>1119</v>
      </c>
      <c r="J213" s="118">
        <v>1</v>
      </c>
      <c r="K213" s="118">
        <v>4950000</v>
      </c>
      <c r="L213" s="114">
        <f t="shared" si="15"/>
        <v>4950</v>
      </c>
    </row>
    <row r="214" spans="1:12" ht="40.5" x14ac:dyDescent="0.25">
      <c r="A214" s="118">
        <v>208</v>
      </c>
      <c r="B214" s="118" t="s">
        <v>915</v>
      </c>
      <c r="C214" s="132" t="s">
        <v>939</v>
      </c>
      <c r="D214" s="118" t="s">
        <v>113</v>
      </c>
      <c r="E214" s="118" t="s">
        <v>380</v>
      </c>
      <c r="F214" s="120">
        <v>23111007199756</v>
      </c>
      <c r="G214" s="136" t="s">
        <v>1043</v>
      </c>
      <c r="H214" s="137" t="s">
        <v>1044</v>
      </c>
      <c r="I214" s="118" t="s">
        <v>1120</v>
      </c>
      <c r="J214" s="118">
        <v>500</v>
      </c>
      <c r="K214" s="118">
        <v>85100</v>
      </c>
      <c r="L214" s="114">
        <f t="shared" si="15"/>
        <v>42550</v>
      </c>
    </row>
    <row r="215" spans="1:12" ht="40.5" x14ac:dyDescent="0.25">
      <c r="A215" s="118">
        <v>209</v>
      </c>
      <c r="B215" s="118" t="s">
        <v>915</v>
      </c>
      <c r="C215" s="131" t="s">
        <v>940</v>
      </c>
      <c r="D215" s="118" t="s">
        <v>113</v>
      </c>
      <c r="E215" s="126" t="s">
        <v>862</v>
      </c>
      <c r="F215" s="120">
        <v>231100101893374</v>
      </c>
      <c r="G215" s="136" t="s">
        <v>1045</v>
      </c>
      <c r="H215" s="137" t="s">
        <v>348</v>
      </c>
      <c r="I215" s="118" t="s">
        <v>1122</v>
      </c>
      <c r="J215" s="118">
        <v>100000</v>
      </c>
      <c r="K215" s="118">
        <v>1000</v>
      </c>
      <c r="L215" s="114">
        <f t="shared" si="15"/>
        <v>100000</v>
      </c>
    </row>
    <row r="216" spans="1:12" ht="60.75" x14ac:dyDescent="0.25">
      <c r="A216" s="118">
        <v>210</v>
      </c>
      <c r="B216" s="118" t="s">
        <v>915</v>
      </c>
      <c r="C216" s="131" t="s">
        <v>941</v>
      </c>
      <c r="D216" s="118" t="s">
        <v>113</v>
      </c>
      <c r="E216" s="118" t="s">
        <v>367</v>
      </c>
      <c r="F216" s="120">
        <v>23110012277307</v>
      </c>
      <c r="G216" s="136" t="s">
        <v>1046</v>
      </c>
      <c r="H216" s="137" t="s">
        <v>1047</v>
      </c>
      <c r="I216" s="118" t="s">
        <v>183</v>
      </c>
      <c r="J216" s="118">
        <v>325008</v>
      </c>
      <c r="K216" s="118">
        <v>1850</v>
      </c>
      <c r="L216" s="114">
        <f t="shared" si="15"/>
        <v>601264.80000000005</v>
      </c>
    </row>
    <row r="217" spans="1:12" ht="60.75" x14ac:dyDescent="0.25">
      <c r="A217" s="118">
        <v>211</v>
      </c>
      <c r="B217" s="118" t="s">
        <v>915</v>
      </c>
      <c r="C217" s="131" t="s">
        <v>942</v>
      </c>
      <c r="D217" s="118" t="s">
        <v>113</v>
      </c>
      <c r="E217" s="118" t="s">
        <v>367</v>
      </c>
      <c r="F217" s="120">
        <v>23110012277305</v>
      </c>
      <c r="G217" s="136" t="s">
        <v>1046</v>
      </c>
      <c r="H217" s="137" t="s">
        <v>1047</v>
      </c>
      <c r="I217" s="118" t="s">
        <v>183</v>
      </c>
      <c r="J217" s="118">
        <v>104004</v>
      </c>
      <c r="K217" s="118">
        <v>1850</v>
      </c>
      <c r="L217" s="114">
        <f t="shared" si="15"/>
        <v>192407.4</v>
      </c>
    </row>
    <row r="218" spans="1:12" ht="60.75" x14ac:dyDescent="0.25">
      <c r="A218" s="118">
        <v>212</v>
      </c>
      <c r="B218" s="118" t="s">
        <v>915</v>
      </c>
      <c r="C218" s="131" t="s">
        <v>943</v>
      </c>
      <c r="D218" s="118" t="s">
        <v>113</v>
      </c>
      <c r="E218" s="118" t="s">
        <v>367</v>
      </c>
      <c r="F218" s="120">
        <v>23110012274425</v>
      </c>
      <c r="G218" s="136" t="s">
        <v>1046</v>
      </c>
      <c r="H218" s="137" t="s">
        <v>1047</v>
      </c>
      <c r="I218" s="118" t="s">
        <v>183</v>
      </c>
      <c r="J218" s="118">
        <v>84504</v>
      </c>
      <c r="K218" s="118">
        <v>1850</v>
      </c>
      <c r="L218" s="114">
        <f t="shared" si="15"/>
        <v>156332.4</v>
      </c>
    </row>
    <row r="219" spans="1:12" ht="60.75" x14ac:dyDescent="0.25">
      <c r="A219" s="118">
        <v>213</v>
      </c>
      <c r="B219" s="118" t="s">
        <v>915</v>
      </c>
      <c r="C219" s="131" t="s">
        <v>944</v>
      </c>
      <c r="D219" s="118" t="s">
        <v>113</v>
      </c>
      <c r="E219" s="118" t="s">
        <v>402</v>
      </c>
      <c r="F219" s="120">
        <v>231110081745694</v>
      </c>
      <c r="G219" s="136" t="s">
        <v>1048</v>
      </c>
      <c r="H219" s="137" t="s">
        <v>1049</v>
      </c>
      <c r="I219" s="118" t="s">
        <v>1123</v>
      </c>
      <c r="J219" s="118">
        <v>194</v>
      </c>
      <c r="K219" s="118">
        <v>84500</v>
      </c>
      <c r="L219" s="114">
        <f t="shared" si="15"/>
        <v>16393</v>
      </c>
    </row>
    <row r="220" spans="1:12" ht="40.5" x14ac:dyDescent="0.25">
      <c r="A220" s="118">
        <v>214</v>
      </c>
      <c r="B220" s="118" t="s">
        <v>915</v>
      </c>
      <c r="C220" s="131" t="s">
        <v>945</v>
      </c>
      <c r="D220" s="118" t="s">
        <v>113</v>
      </c>
      <c r="E220" s="118" t="s">
        <v>367</v>
      </c>
      <c r="F220" s="120">
        <v>23110012274635</v>
      </c>
      <c r="G220" s="136" t="s">
        <v>1050</v>
      </c>
      <c r="H220" s="137" t="s">
        <v>1051</v>
      </c>
      <c r="I220" s="118" t="s">
        <v>1119</v>
      </c>
      <c r="J220" s="118">
        <v>27009</v>
      </c>
      <c r="K220" s="118">
        <v>2519.7824599999999</v>
      </c>
      <c r="L220" s="114">
        <f t="shared" si="15"/>
        <v>68056.804462139989</v>
      </c>
    </row>
    <row r="221" spans="1:12" ht="60.75" x14ac:dyDescent="0.25">
      <c r="A221" s="118">
        <v>215</v>
      </c>
      <c r="B221" s="118" t="s">
        <v>915</v>
      </c>
      <c r="C221" s="131" t="s">
        <v>946</v>
      </c>
      <c r="D221" s="118" t="s">
        <v>113</v>
      </c>
      <c r="E221" s="118" t="s">
        <v>367</v>
      </c>
      <c r="F221" s="120">
        <v>23110012274409</v>
      </c>
      <c r="G221" s="136" t="s">
        <v>1052</v>
      </c>
      <c r="H221" s="137" t="s">
        <v>1053</v>
      </c>
      <c r="I221" s="118" t="s">
        <v>183</v>
      </c>
      <c r="J221" s="118">
        <v>162504</v>
      </c>
      <c r="K221" s="118">
        <v>1279</v>
      </c>
      <c r="L221" s="114">
        <f t="shared" si="15"/>
        <v>207842.61600000001</v>
      </c>
    </row>
    <row r="222" spans="1:12" ht="60.75" x14ac:dyDescent="0.25">
      <c r="A222" s="118">
        <v>216</v>
      </c>
      <c r="B222" s="118" t="s">
        <v>915</v>
      </c>
      <c r="C222" s="131" t="s">
        <v>947</v>
      </c>
      <c r="D222" s="118" t="s">
        <v>113</v>
      </c>
      <c r="E222" s="118" t="s">
        <v>367</v>
      </c>
      <c r="F222" s="120">
        <v>23110012277300</v>
      </c>
      <c r="G222" s="136" t="s">
        <v>1052</v>
      </c>
      <c r="H222" s="137" t="s">
        <v>1053</v>
      </c>
      <c r="I222" s="118" t="s">
        <v>183</v>
      </c>
      <c r="J222" s="118">
        <v>175500</v>
      </c>
      <c r="K222" s="118">
        <v>1268</v>
      </c>
      <c r="L222" s="114">
        <f t="shared" si="15"/>
        <v>222534</v>
      </c>
    </row>
    <row r="223" spans="1:12" ht="60.75" x14ac:dyDescent="0.25">
      <c r="A223" s="118">
        <v>217</v>
      </c>
      <c r="B223" s="118" t="s">
        <v>915</v>
      </c>
      <c r="C223" s="131" t="s">
        <v>948</v>
      </c>
      <c r="D223" s="118" t="s">
        <v>113</v>
      </c>
      <c r="E223" s="118" t="s">
        <v>402</v>
      </c>
      <c r="F223" s="120">
        <v>231110081742712</v>
      </c>
      <c r="G223" s="136" t="s">
        <v>1054</v>
      </c>
      <c r="H223" s="137" t="s">
        <v>1055</v>
      </c>
      <c r="I223" s="118" t="s">
        <v>183</v>
      </c>
      <c r="J223" s="118">
        <v>5000</v>
      </c>
      <c r="K223" s="118">
        <v>499</v>
      </c>
      <c r="L223" s="114">
        <f t="shared" si="15"/>
        <v>2495</v>
      </c>
    </row>
    <row r="224" spans="1:12" ht="60.75" x14ac:dyDescent="0.25">
      <c r="A224" s="118">
        <v>218</v>
      </c>
      <c r="B224" s="118" t="s">
        <v>915</v>
      </c>
      <c r="C224" s="131" t="s">
        <v>949</v>
      </c>
      <c r="D224" s="118" t="s">
        <v>113</v>
      </c>
      <c r="E224" s="118" t="s">
        <v>367</v>
      </c>
      <c r="F224" s="120">
        <v>23110012274373</v>
      </c>
      <c r="G224" s="136" t="s">
        <v>1056</v>
      </c>
      <c r="H224" s="137" t="s">
        <v>1057</v>
      </c>
      <c r="I224" s="118" t="s">
        <v>183</v>
      </c>
      <c r="J224" s="118">
        <v>136500</v>
      </c>
      <c r="K224" s="118">
        <v>1350</v>
      </c>
      <c r="L224" s="114">
        <f t="shared" si="15"/>
        <v>184275</v>
      </c>
    </row>
    <row r="225" spans="1:12" ht="60.75" x14ac:dyDescent="0.25">
      <c r="A225" s="118">
        <v>219</v>
      </c>
      <c r="B225" s="118" t="s">
        <v>915</v>
      </c>
      <c r="C225" s="131" t="s">
        <v>950</v>
      </c>
      <c r="D225" s="118" t="s">
        <v>113</v>
      </c>
      <c r="E225" s="118" t="s">
        <v>367</v>
      </c>
      <c r="F225" s="120">
        <v>23110012274398</v>
      </c>
      <c r="G225" s="136" t="s">
        <v>1056</v>
      </c>
      <c r="H225" s="137" t="s">
        <v>1057</v>
      </c>
      <c r="I225" s="118" t="s">
        <v>183</v>
      </c>
      <c r="J225" s="118">
        <v>97500</v>
      </c>
      <c r="K225" s="118">
        <v>1350</v>
      </c>
      <c r="L225" s="114">
        <f t="shared" si="15"/>
        <v>131625</v>
      </c>
    </row>
    <row r="226" spans="1:12" ht="60.75" x14ac:dyDescent="0.25">
      <c r="A226" s="118">
        <v>220</v>
      </c>
      <c r="B226" s="118" t="s">
        <v>915</v>
      </c>
      <c r="C226" s="131" t="s">
        <v>951</v>
      </c>
      <c r="D226" s="118" t="s">
        <v>113</v>
      </c>
      <c r="E226" s="118" t="s">
        <v>367</v>
      </c>
      <c r="F226" s="120">
        <v>23110012274403</v>
      </c>
      <c r="G226" s="136" t="s">
        <v>1056</v>
      </c>
      <c r="H226" s="137" t="s">
        <v>1057</v>
      </c>
      <c r="I226" s="118" t="s">
        <v>183</v>
      </c>
      <c r="J226" s="118">
        <v>90996</v>
      </c>
      <c r="K226" s="118">
        <v>1350</v>
      </c>
      <c r="L226" s="114">
        <f t="shared" si="15"/>
        <v>122844.6</v>
      </c>
    </row>
    <row r="227" spans="1:12" ht="60.75" x14ac:dyDescent="0.25">
      <c r="A227" s="118">
        <v>221</v>
      </c>
      <c r="B227" s="118" t="s">
        <v>915</v>
      </c>
      <c r="C227" s="131" t="s">
        <v>952</v>
      </c>
      <c r="D227" s="118" t="s">
        <v>113</v>
      </c>
      <c r="E227" s="118" t="s">
        <v>367</v>
      </c>
      <c r="F227" s="120">
        <v>23110012274418</v>
      </c>
      <c r="G227" s="136" t="s">
        <v>1056</v>
      </c>
      <c r="H227" s="137" t="s">
        <v>1057</v>
      </c>
      <c r="I227" s="118" t="s">
        <v>183</v>
      </c>
      <c r="J227" s="118">
        <v>65004</v>
      </c>
      <c r="K227" s="118">
        <v>1350</v>
      </c>
      <c r="L227" s="114">
        <f t="shared" si="15"/>
        <v>87755.4</v>
      </c>
    </row>
    <row r="228" spans="1:12" ht="60.75" x14ac:dyDescent="0.25">
      <c r="A228" s="118">
        <v>222</v>
      </c>
      <c r="B228" s="118" t="s">
        <v>915</v>
      </c>
      <c r="C228" s="132" t="s">
        <v>953</v>
      </c>
      <c r="D228" s="118" t="s">
        <v>113</v>
      </c>
      <c r="E228" s="118" t="s">
        <v>380</v>
      </c>
      <c r="F228" s="120">
        <v>23111007198184</v>
      </c>
      <c r="G228" s="136" t="s">
        <v>1058</v>
      </c>
      <c r="H228" s="137" t="s">
        <v>1059</v>
      </c>
      <c r="I228" s="118" t="s">
        <v>1120</v>
      </c>
      <c r="J228" s="118">
        <v>150</v>
      </c>
      <c r="K228" s="118">
        <v>28860</v>
      </c>
      <c r="L228" s="114">
        <f t="shared" si="15"/>
        <v>4329</v>
      </c>
    </row>
    <row r="229" spans="1:12" ht="60.75" x14ac:dyDescent="0.25">
      <c r="A229" s="118">
        <v>223</v>
      </c>
      <c r="B229" s="118" t="s">
        <v>915</v>
      </c>
      <c r="C229" s="131" t="s">
        <v>954</v>
      </c>
      <c r="D229" s="118" t="s">
        <v>113</v>
      </c>
      <c r="E229" s="118" t="s">
        <v>380</v>
      </c>
      <c r="F229" s="120">
        <v>23111007198185</v>
      </c>
      <c r="G229" s="136" t="s">
        <v>1058</v>
      </c>
      <c r="H229" s="137" t="s">
        <v>1059</v>
      </c>
      <c r="I229" s="118" t="s">
        <v>1120</v>
      </c>
      <c r="J229" s="118">
        <v>120</v>
      </c>
      <c r="K229" s="118">
        <v>36000</v>
      </c>
      <c r="L229" s="114">
        <f t="shared" si="15"/>
        <v>4320</v>
      </c>
    </row>
    <row r="230" spans="1:12" ht="60.75" x14ac:dyDescent="0.25">
      <c r="A230" s="118">
        <v>224</v>
      </c>
      <c r="B230" s="118" t="s">
        <v>915</v>
      </c>
      <c r="C230" s="131" t="s">
        <v>955</v>
      </c>
      <c r="D230" s="118" t="s">
        <v>113</v>
      </c>
      <c r="E230" s="118" t="s">
        <v>380</v>
      </c>
      <c r="F230" s="120">
        <v>23111007198187</v>
      </c>
      <c r="G230" s="136" t="s">
        <v>1060</v>
      </c>
      <c r="H230" s="137" t="s">
        <v>694</v>
      </c>
      <c r="I230" s="118" t="s">
        <v>183</v>
      </c>
      <c r="J230" s="118">
        <v>4000</v>
      </c>
      <c r="K230" s="118">
        <v>1312</v>
      </c>
      <c r="L230" s="114">
        <f t="shared" si="15"/>
        <v>5248</v>
      </c>
    </row>
    <row r="231" spans="1:12" ht="40.5" x14ac:dyDescent="0.25">
      <c r="A231" s="118">
        <v>225</v>
      </c>
      <c r="B231" s="118" t="s">
        <v>915</v>
      </c>
      <c r="C231" s="132" t="s">
        <v>956</v>
      </c>
      <c r="D231" s="118" t="s">
        <v>113</v>
      </c>
      <c r="E231" s="118" t="s">
        <v>380</v>
      </c>
      <c r="F231" s="120">
        <v>23111007198275</v>
      </c>
      <c r="G231" s="136" t="s">
        <v>1061</v>
      </c>
      <c r="H231" s="137" t="s">
        <v>1062</v>
      </c>
      <c r="I231" s="118" t="s">
        <v>1124</v>
      </c>
      <c r="J231" s="118">
        <v>25</v>
      </c>
      <c r="K231" s="118">
        <v>135000</v>
      </c>
      <c r="L231" s="114">
        <f t="shared" si="15"/>
        <v>3375</v>
      </c>
    </row>
    <row r="232" spans="1:12" ht="60.75" x14ac:dyDescent="0.25">
      <c r="A232" s="118">
        <v>226</v>
      </c>
      <c r="B232" s="118" t="s">
        <v>915</v>
      </c>
      <c r="C232" s="131" t="s">
        <v>957</v>
      </c>
      <c r="D232" s="118" t="s">
        <v>113</v>
      </c>
      <c r="E232" s="118" t="s">
        <v>380</v>
      </c>
      <c r="F232" s="120">
        <v>23111007198453</v>
      </c>
      <c r="G232" s="136" t="s">
        <v>1063</v>
      </c>
      <c r="H232" s="137" t="s">
        <v>1064</v>
      </c>
      <c r="I232" s="118" t="s">
        <v>1120</v>
      </c>
      <c r="J232" s="118">
        <v>400</v>
      </c>
      <c r="K232" s="118">
        <v>92000</v>
      </c>
      <c r="L232" s="114">
        <f t="shared" si="15"/>
        <v>36800</v>
      </c>
    </row>
    <row r="233" spans="1:12" ht="40.5" x14ac:dyDescent="0.25">
      <c r="A233" s="118">
        <v>227</v>
      </c>
      <c r="B233" s="118" t="s">
        <v>915</v>
      </c>
      <c r="C233" s="118" t="s">
        <v>958</v>
      </c>
      <c r="D233" s="118" t="s">
        <v>113</v>
      </c>
      <c r="E233" s="118" t="s">
        <v>380</v>
      </c>
      <c r="F233" s="120">
        <v>23111007198438</v>
      </c>
      <c r="G233" s="136" t="s">
        <v>1065</v>
      </c>
      <c r="H233" s="137" t="s">
        <v>1066</v>
      </c>
      <c r="I233" s="118" t="s">
        <v>1124</v>
      </c>
      <c r="J233" s="118">
        <v>19</v>
      </c>
      <c r="K233" s="118">
        <v>120142.105263</v>
      </c>
      <c r="L233" s="114">
        <f t="shared" si="15"/>
        <v>2282.6999999970003</v>
      </c>
    </row>
    <row r="234" spans="1:12" ht="40.5" x14ac:dyDescent="0.25">
      <c r="A234" s="118">
        <v>228</v>
      </c>
      <c r="B234" s="118" t="s">
        <v>915</v>
      </c>
      <c r="C234" s="131" t="s">
        <v>935</v>
      </c>
      <c r="D234" s="118" t="s">
        <v>113</v>
      </c>
      <c r="E234" s="118" t="s">
        <v>402</v>
      </c>
      <c r="F234" s="120">
        <v>231110081733119</v>
      </c>
      <c r="G234" s="136" t="s">
        <v>1037</v>
      </c>
      <c r="H234" s="137" t="s">
        <v>1038</v>
      </c>
      <c r="I234" s="118" t="s">
        <v>1120</v>
      </c>
      <c r="J234" s="118">
        <v>50</v>
      </c>
      <c r="K234" s="118">
        <v>39800</v>
      </c>
      <c r="L234" s="114">
        <f t="shared" si="15"/>
        <v>1990</v>
      </c>
    </row>
    <row r="235" spans="1:12" ht="60.75" x14ac:dyDescent="0.25">
      <c r="A235" s="118">
        <v>229</v>
      </c>
      <c r="B235" s="118" t="s">
        <v>915</v>
      </c>
      <c r="C235" s="131" t="s">
        <v>959</v>
      </c>
      <c r="D235" s="118" t="s">
        <v>113</v>
      </c>
      <c r="E235" s="118" t="s">
        <v>402</v>
      </c>
      <c r="F235" s="120">
        <v>231110081734892</v>
      </c>
      <c r="G235" s="136" t="s">
        <v>1067</v>
      </c>
      <c r="H235" s="137" t="s">
        <v>1068</v>
      </c>
      <c r="I235" s="118" t="s">
        <v>183</v>
      </c>
      <c r="J235" s="118">
        <v>216</v>
      </c>
      <c r="K235" s="118">
        <v>118500</v>
      </c>
      <c r="L235" s="114">
        <f t="shared" si="15"/>
        <v>25596</v>
      </c>
    </row>
    <row r="236" spans="1:12" ht="40.5" x14ac:dyDescent="0.25">
      <c r="A236" s="118">
        <v>230</v>
      </c>
      <c r="B236" s="118" t="s">
        <v>915</v>
      </c>
      <c r="C236" s="132" t="s">
        <v>960</v>
      </c>
      <c r="D236" s="118" t="s">
        <v>113</v>
      </c>
      <c r="E236" s="118" t="s">
        <v>402</v>
      </c>
      <c r="F236" s="120">
        <v>231110081736088</v>
      </c>
      <c r="G236" s="136" t="s">
        <v>1069</v>
      </c>
      <c r="H236" s="137" t="s">
        <v>1070</v>
      </c>
      <c r="I236" s="118" t="s">
        <v>1120</v>
      </c>
      <c r="J236" s="118">
        <v>120</v>
      </c>
      <c r="K236" s="118">
        <v>72000.009999999995</v>
      </c>
      <c r="L236" s="114">
        <f t="shared" si="15"/>
        <v>8640.0011999999988</v>
      </c>
    </row>
    <row r="237" spans="1:12" ht="60.75" x14ac:dyDescent="0.25">
      <c r="A237" s="118">
        <v>231</v>
      </c>
      <c r="B237" s="118" t="s">
        <v>915</v>
      </c>
      <c r="C237" s="131" t="s">
        <v>961</v>
      </c>
      <c r="D237" s="118" t="s">
        <v>113</v>
      </c>
      <c r="E237" s="118" t="s">
        <v>402</v>
      </c>
      <c r="F237" s="120">
        <v>231110081737554</v>
      </c>
      <c r="G237" s="136" t="s">
        <v>1071</v>
      </c>
      <c r="H237" s="137" t="s">
        <v>1072</v>
      </c>
      <c r="I237" s="118" t="s">
        <v>183</v>
      </c>
      <c r="J237" s="118">
        <v>300</v>
      </c>
      <c r="K237" s="118">
        <v>9500</v>
      </c>
      <c r="L237" s="114">
        <f t="shared" si="15"/>
        <v>2850</v>
      </c>
    </row>
    <row r="238" spans="1:12" ht="40.5" x14ac:dyDescent="0.25">
      <c r="A238" s="118">
        <v>232</v>
      </c>
      <c r="B238" s="118" t="s">
        <v>915</v>
      </c>
      <c r="C238" s="131" t="s">
        <v>962</v>
      </c>
      <c r="D238" s="118" t="s">
        <v>113</v>
      </c>
      <c r="E238" s="118" t="s">
        <v>402</v>
      </c>
      <c r="F238" s="120">
        <v>231110081737700</v>
      </c>
      <c r="G238" s="136" t="s">
        <v>1073</v>
      </c>
      <c r="H238" s="137" t="s">
        <v>1074</v>
      </c>
      <c r="I238" s="118" t="s">
        <v>1120</v>
      </c>
      <c r="J238" s="118">
        <v>40</v>
      </c>
      <c r="K238" s="118">
        <v>15000</v>
      </c>
      <c r="L238" s="114">
        <f t="shared" si="15"/>
        <v>600</v>
      </c>
    </row>
    <row r="239" spans="1:12" ht="60.75" x14ac:dyDescent="0.25">
      <c r="A239" s="118">
        <v>233</v>
      </c>
      <c r="B239" s="118" t="s">
        <v>915</v>
      </c>
      <c r="C239" s="131" t="s">
        <v>963</v>
      </c>
      <c r="D239" s="118" t="s">
        <v>113</v>
      </c>
      <c r="E239" s="118" t="s">
        <v>402</v>
      </c>
      <c r="F239" s="120">
        <v>231110081730157</v>
      </c>
      <c r="G239" s="136" t="s">
        <v>1075</v>
      </c>
      <c r="H239" s="137" t="s">
        <v>449</v>
      </c>
      <c r="I239" s="118" t="s">
        <v>1120</v>
      </c>
      <c r="J239" s="118">
        <v>150</v>
      </c>
      <c r="K239" s="118">
        <v>7840</v>
      </c>
      <c r="L239" s="114">
        <f t="shared" si="15"/>
        <v>1176</v>
      </c>
    </row>
    <row r="240" spans="1:12" ht="60.75" x14ac:dyDescent="0.25">
      <c r="A240" s="118">
        <v>234</v>
      </c>
      <c r="B240" s="118" t="s">
        <v>915</v>
      </c>
      <c r="C240" s="131" t="s">
        <v>964</v>
      </c>
      <c r="D240" s="118" t="s">
        <v>113</v>
      </c>
      <c r="E240" s="118" t="s">
        <v>402</v>
      </c>
      <c r="F240" s="120">
        <v>231110081731792</v>
      </c>
      <c r="G240" s="136" t="s">
        <v>1025</v>
      </c>
      <c r="H240" s="137" t="s">
        <v>1026</v>
      </c>
      <c r="I240" s="118" t="s">
        <v>1120</v>
      </c>
      <c r="J240" s="118">
        <v>50</v>
      </c>
      <c r="K240" s="118">
        <v>20490</v>
      </c>
      <c r="L240" s="114">
        <f t="shared" si="15"/>
        <v>1024.5</v>
      </c>
    </row>
    <row r="241" spans="1:12" ht="60.75" x14ac:dyDescent="0.25">
      <c r="A241" s="118">
        <v>235</v>
      </c>
      <c r="B241" s="118" t="s">
        <v>915</v>
      </c>
      <c r="C241" s="131" t="s">
        <v>965</v>
      </c>
      <c r="D241" s="118" t="s">
        <v>113</v>
      </c>
      <c r="E241" s="118" t="s">
        <v>402</v>
      </c>
      <c r="F241" s="120">
        <v>231110081731854</v>
      </c>
      <c r="G241" s="136" t="s">
        <v>1025</v>
      </c>
      <c r="H241" s="137" t="s">
        <v>1026</v>
      </c>
      <c r="I241" s="118" t="s">
        <v>1120</v>
      </c>
      <c r="J241" s="118">
        <v>35</v>
      </c>
      <c r="K241" s="118">
        <v>9200</v>
      </c>
      <c r="L241" s="114">
        <f t="shared" si="15"/>
        <v>322</v>
      </c>
    </row>
    <row r="242" spans="1:12" ht="40.5" x14ac:dyDescent="0.25">
      <c r="A242" s="118">
        <v>236</v>
      </c>
      <c r="B242" s="118" t="s">
        <v>915</v>
      </c>
      <c r="C242" s="132" t="s">
        <v>966</v>
      </c>
      <c r="D242" s="118" t="s">
        <v>113</v>
      </c>
      <c r="E242" s="118" t="s">
        <v>402</v>
      </c>
      <c r="F242" s="120">
        <v>231110081731885</v>
      </c>
      <c r="G242" s="136" t="s">
        <v>322</v>
      </c>
      <c r="H242" s="137" t="s">
        <v>355</v>
      </c>
      <c r="I242" s="118" t="s">
        <v>1120</v>
      </c>
      <c r="J242" s="118">
        <v>10</v>
      </c>
      <c r="K242" s="118">
        <v>7777</v>
      </c>
      <c r="L242" s="114">
        <f t="shared" si="15"/>
        <v>77.77</v>
      </c>
    </row>
    <row r="243" spans="1:12" ht="40.5" x14ac:dyDescent="0.25">
      <c r="A243" s="118">
        <v>237</v>
      </c>
      <c r="B243" s="118" t="s">
        <v>915</v>
      </c>
      <c r="C243" s="131" t="s">
        <v>967</v>
      </c>
      <c r="D243" s="118" t="s">
        <v>113</v>
      </c>
      <c r="E243" s="118" t="s">
        <v>402</v>
      </c>
      <c r="F243" s="120">
        <v>231110081731931</v>
      </c>
      <c r="G243" s="136" t="s">
        <v>322</v>
      </c>
      <c r="H243" s="137" t="s">
        <v>355</v>
      </c>
      <c r="I243" s="118" t="s">
        <v>1120</v>
      </c>
      <c r="J243" s="118">
        <v>35</v>
      </c>
      <c r="K243" s="118">
        <v>7777.7</v>
      </c>
      <c r="L243" s="114">
        <f t="shared" si="15"/>
        <v>272.21949999999998</v>
      </c>
    </row>
    <row r="244" spans="1:12" ht="40.5" x14ac:dyDescent="0.25">
      <c r="A244" s="118">
        <v>238</v>
      </c>
      <c r="B244" s="118" t="s">
        <v>915</v>
      </c>
      <c r="C244" s="132" t="s">
        <v>968</v>
      </c>
      <c r="D244" s="118" t="s">
        <v>113</v>
      </c>
      <c r="E244" s="118" t="s">
        <v>402</v>
      </c>
      <c r="F244" s="120">
        <v>231110081724634</v>
      </c>
      <c r="G244" s="136" t="s">
        <v>1073</v>
      </c>
      <c r="H244" s="137" t="s">
        <v>1074</v>
      </c>
      <c r="I244" s="118" t="s">
        <v>1120</v>
      </c>
      <c r="J244" s="118">
        <v>13</v>
      </c>
      <c r="K244" s="118">
        <v>65000</v>
      </c>
      <c r="L244" s="114">
        <f t="shared" si="15"/>
        <v>845</v>
      </c>
    </row>
    <row r="245" spans="1:12" ht="60.75" x14ac:dyDescent="0.25">
      <c r="A245" s="118">
        <v>239</v>
      </c>
      <c r="B245" s="118" t="s">
        <v>915</v>
      </c>
      <c r="C245" s="131" t="s">
        <v>969</v>
      </c>
      <c r="D245" s="118" t="s">
        <v>113</v>
      </c>
      <c r="E245" s="118" t="s">
        <v>402</v>
      </c>
      <c r="F245" s="120">
        <v>231110081726031</v>
      </c>
      <c r="G245" s="136" t="s">
        <v>1073</v>
      </c>
      <c r="H245" s="137">
        <v>309232772</v>
      </c>
      <c r="I245" s="118" t="s">
        <v>183</v>
      </c>
      <c r="J245" s="118">
        <v>40</v>
      </c>
      <c r="K245" s="118">
        <v>11000</v>
      </c>
      <c r="L245" s="114">
        <f t="shared" si="15"/>
        <v>440</v>
      </c>
    </row>
    <row r="246" spans="1:12" ht="40.5" x14ac:dyDescent="0.25">
      <c r="A246" s="118">
        <v>240</v>
      </c>
      <c r="B246" s="118" t="s">
        <v>915</v>
      </c>
      <c r="C246" s="131" t="s">
        <v>970</v>
      </c>
      <c r="D246" s="118" t="s">
        <v>113</v>
      </c>
      <c r="E246" s="118" t="s">
        <v>402</v>
      </c>
      <c r="F246" s="120">
        <v>231110081726539</v>
      </c>
      <c r="G246" s="136" t="s">
        <v>1076</v>
      </c>
      <c r="H246" s="137" t="s">
        <v>1077</v>
      </c>
      <c r="I246" s="118" t="s">
        <v>183</v>
      </c>
      <c r="J246" s="118">
        <v>50</v>
      </c>
      <c r="K246" s="118">
        <v>25000</v>
      </c>
      <c r="L246" s="114">
        <f t="shared" si="15"/>
        <v>1250</v>
      </c>
    </row>
    <row r="247" spans="1:12" ht="40.5" x14ac:dyDescent="0.25">
      <c r="A247" s="118">
        <v>241</v>
      </c>
      <c r="B247" s="118" t="s">
        <v>915</v>
      </c>
      <c r="C247" s="131" t="s">
        <v>971</v>
      </c>
      <c r="D247" s="118" t="s">
        <v>113</v>
      </c>
      <c r="E247" s="118" t="s">
        <v>402</v>
      </c>
      <c r="F247" s="120">
        <v>231110081726570</v>
      </c>
      <c r="G247" s="136" t="s">
        <v>1078</v>
      </c>
      <c r="H247" s="137" t="s">
        <v>1079</v>
      </c>
      <c r="I247" s="118" t="s">
        <v>183</v>
      </c>
      <c r="J247" s="118">
        <v>60</v>
      </c>
      <c r="K247" s="118">
        <v>49000</v>
      </c>
      <c r="L247" s="114">
        <f t="shared" si="15"/>
        <v>2940</v>
      </c>
    </row>
    <row r="248" spans="1:12" ht="40.5" x14ac:dyDescent="0.25">
      <c r="A248" s="118">
        <v>242</v>
      </c>
      <c r="B248" s="118" t="s">
        <v>915</v>
      </c>
      <c r="C248" s="131" t="s">
        <v>972</v>
      </c>
      <c r="D248" s="118" t="s">
        <v>113</v>
      </c>
      <c r="E248" s="118" t="s">
        <v>402</v>
      </c>
      <c r="F248" s="120">
        <v>231110081727663</v>
      </c>
      <c r="G248" s="136" t="s">
        <v>1078</v>
      </c>
      <c r="H248" s="137" t="s">
        <v>1079</v>
      </c>
      <c r="I248" s="118" t="s">
        <v>183</v>
      </c>
      <c r="J248" s="118">
        <v>50</v>
      </c>
      <c r="K248" s="118">
        <v>29000</v>
      </c>
      <c r="L248" s="114">
        <f t="shared" si="15"/>
        <v>1450</v>
      </c>
    </row>
    <row r="249" spans="1:12" ht="60.75" x14ac:dyDescent="0.25">
      <c r="A249" s="118">
        <v>243</v>
      </c>
      <c r="B249" s="118" t="s">
        <v>915</v>
      </c>
      <c r="C249" s="131" t="s">
        <v>961</v>
      </c>
      <c r="D249" s="118" t="s">
        <v>113</v>
      </c>
      <c r="E249" s="118" t="s">
        <v>402</v>
      </c>
      <c r="F249" s="120">
        <v>231110081728083</v>
      </c>
      <c r="G249" s="136" t="s">
        <v>1071</v>
      </c>
      <c r="H249" s="137" t="s">
        <v>1072</v>
      </c>
      <c r="I249" s="118" t="s">
        <v>183</v>
      </c>
      <c r="J249" s="118">
        <v>2000</v>
      </c>
      <c r="K249" s="118">
        <v>3100</v>
      </c>
      <c r="L249" s="114">
        <f t="shared" si="15"/>
        <v>6200</v>
      </c>
    </row>
    <row r="250" spans="1:12" ht="40.5" x14ac:dyDescent="0.25">
      <c r="A250" s="118">
        <v>244</v>
      </c>
      <c r="B250" s="118" t="s">
        <v>915</v>
      </c>
      <c r="C250" s="118" t="s">
        <v>973</v>
      </c>
      <c r="D250" s="118" t="s">
        <v>113</v>
      </c>
      <c r="E250" s="118" t="s">
        <v>380</v>
      </c>
      <c r="F250" s="120">
        <v>23111007196660</v>
      </c>
      <c r="G250" s="136" t="s">
        <v>1063</v>
      </c>
      <c r="H250" s="137">
        <v>31508882340059</v>
      </c>
      <c r="I250" s="118" t="s">
        <v>1120</v>
      </c>
      <c r="J250" s="118">
        <v>11</v>
      </c>
      <c r="K250" s="118">
        <v>1252420.36363</v>
      </c>
      <c r="L250" s="114">
        <f t="shared" si="15"/>
        <v>13776.62399993</v>
      </c>
    </row>
    <row r="251" spans="1:12" ht="40.5" x14ac:dyDescent="0.25">
      <c r="A251" s="118">
        <v>245</v>
      </c>
      <c r="B251" s="118" t="s">
        <v>915</v>
      </c>
      <c r="C251" s="118" t="s">
        <v>974</v>
      </c>
      <c r="D251" s="118" t="s">
        <v>113</v>
      </c>
      <c r="E251" s="118" t="s">
        <v>380</v>
      </c>
      <c r="F251" s="120">
        <v>23111007196658</v>
      </c>
      <c r="G251" s="136" t="s">
        <v>1043</v>
      </c>
      <c r="H251" s="137" t="s">
        <v>1044</v>
      </c>
      <c r="I251" s="118" t="s">
        <v>1120</v>
      </c>
      <c r="J251" s="118">
        <v>240</v>
      </c>
      <c r="K251" s="118">
        <v>7390.05</v>
      </c>
      <c r="L251" s="114">
        <f t="shared" si="15"/>
        <v>1773.6120000000001</v>
      </c>
    </row>
    <row r="252" spans="1:12" ht="40.5" x14ac:dyDescent="0.25">
      <c r="A252" s="118">
        <v>246</v>
      </c>
      <c r="B252" s="118" t="s">
        <v>915</v>
      </c>
      <c r="C252" s="131" t="s">
        <v>975</v>
      </c>
      <c r="D252" s="118" t="s">
        <v>113</v>
      </c>
      <c r="E252" s="118" t="s">
        <v>367</v>
      </c>
      <c r="F252" s="120">
        <v>23110012273119</v>
      </c>
      <c r="G252" s="136" t="s">
        <v>1080</v>
      </c>
      <c r="H252" s="137" t="s">
        <v>1081</v>
      </c>
      <c r="I252" s="118" t="s">
        <v>183</v>
      </c>
      <c r="J252" s="118">
        <v>1267000</v>
      </c>
      <c r="K252" s="118">
        <v>399</v>
      </c>
      <c r="L252" s="114">
        <f t="shared" si="15"/>
        <v>505533</v>
      </c>
    </row>
    <row r="253" spans="1:12" ht="40.5" x14ac:dyDescent="0.25">
      <c r="A253" s="118">
        <v>247</v>
      </c>
      <c r="B253" s="118" t="s">
        <v>915</v>
      </c>
      <c r="C253" s="131" t="s">
        <v>976</v>
      </c>
      <c r="D253" s="118" t="s">
        <v>113</v>
      </c>
      <c r="E253" s="118" t="s">
        <v>367</v>
      </c>
      <c r="F253" s="120">
        <v>23110012274827</v>
      </c>
      <c r="G253" s="136" t="s">
        <v>1082</v>
      </c>
      <c r="H253" s="137" t="s">
        <v>479</v>
      </c>
      <c r="I253" s="118" t="s">
        <v>183</v>
      </c>
      <c r="J253" s="118">
        <v>10</v>
      </c>
      <c r="K253" s="118">
        <v>21789999</v>
      </c>
      <c r="L253" s="114">
        <f t="shared" si="15"/>
        <v>217899.99</v>
      </c>
    </row>
    <row r="254" spans="1:12" ht="60.75" x14ac:dyDescent="0.25">
      <c r="A254" s="118">
        <v>248</v>
      </c>
      <c r="B254" s="118" t="s">
        <v>915</v>
      </c>
      <c r="C254" s="131" t="s">
        <v>977</v>
      </c>
      <c r="D254" s="118" t="s">
        <v>113</v>
      </c>
      <c r="E254" s="118" t="s">
        <v>402</v>
      </c>
      <c r="F254" s="120">
        <v>231110081714275</v>
      </c>
      <c r="G254" s="136" t="s">
        <v>1083</v>
      </c>
      <c r="H254" s="137" t="s">
        <v>1084</v>
      </c>
      <c r="I254" s="118" t="s">
        <v>1119</v>
      </c>
      <c r="J254" s="118">
        <v>26</v>
      </c>
      <c r="K254" s="118">
        <v>202000</v>
      </c>
      <c r="L254" s="114">
        <f t="shared" si="15"/>
        <v>5252</v>
      </c>
    </row>
    <row r="255" spans="1:12" ht="60.75" x14ac:dyDescent="0.25">
      <c r="A255" s="118">
        <v>249</v>
      </c>
      <c r="B255" s="118" t="s">
        <v>915</v>
      </c>
      <c r="C255" s="131" t="s">
        <v>978</v>
      </c>
      <c r="D255" s="118" t="s">
        <v>113</v>
      </c>
      <c r="E255" s="118" t="s">
        <v>402</v>
      </c>
      <c r="F255" s="120">
        <v>231110081714928</v>
      </c>
      <c r="G255" s="136" t="s">
        <v>1075</v>
      </c>
      <c r="H255" s="137" t="s">
        <v>449</v>
      </c>
      <c r="I255" s="118" t="s">
        <v>1120</v>
      </c>
      <c r="J255" s="118">
        <v>70</v>
      </c>
      <c r="K255" s="118">
        <v>185000</v>
      </c>
      <c r="L255" s="114">
        <f t="shared" si="15"/>
        <v>12950</v>
      </c>
    </row>
    <row r="256" spans="1:12" ht="60.75" x14ac:dyDescent="0.25">
      <c r="A256" s="118">
        <v>250</v>
      </c>
      <c r="B256" s="118" t="s">
        <v>915</v>
      </c>
      <c r="C256" s="131" t="s">
        <v>979</v>
      </c>
      <c r="D256" s="118" t="s">
        <v>113</v>
      </c>
      <c r="E256" s="118" t="s">
        <v>402</v>
      </c>
      <c r="F256" s="120">
        <v>231110081714989</v>
      </c>
      <c r="G256" s="136" t="s">
        <v>1075</v>
      </c>
      <c r="H256" s="137" t="s">
        <v>449</v>
      </c>
      <c r="I256" s="118" t="s">
        <v>1120</v>
      </c>
      <c r="J256" s="118">
        <v>70</v>
      </c>
      <c r="K256" s="118">
        <v>129000</v>
      </c>
      <c r="L256" s="114">
        <f t="shared" si="15"/>
        <v>9030</v>
      </c>
    </row>
    <row r="257" spans="1:12" ht="60.75" x14ac:dyDescent="0.25">
      <c r="A257" s="118">
        <v>251</v>
      </c>
      <c r="B257" s="118" t="s">
        <v>915</v>
      </c>
      <c r="C257" s="131" t="s">
        <v>980</v>
      </c>
      <c r="D257" s="118" t="s">
        <v>113</v>
      </c>
      <c r="E257" s="118" t="s">
        <v>402</v>
      </c>
      <c r="F257" s="120">
        <v>231110081715026</v>
      </c>
      <c r="G257" s="136" t="s">
        <v>1075</v>
      </c>
      <c r="H257" s="137" t="s">
        <v>449</v>
      </c>
      <c r="I257" s="118" t="s">
        <v>1120</v>
      </c>
      <c r="J257" s="118">
        <v>120</v>
      </c>
      <c r="K257" s="118">
        <v>79000</v>
      </c>
      <c r="L257" s="114">
        <f t="shared" si="15"/>
        <v>9480</v>
      </c>
    </row>
    <row r="258" spans="1:12" ht="60.75" x14ac:dyDescent="0.25">
      <c r="A258" s="118">
        <v>252</v>
      </c>
      <c r="B258" s="118" t="s">
        <v>915</v>
      </c>
      <c r="C258" s="131" t="s">
        <v>981</v>
      </c>
      <c r="D258" s="118" t="s">
        <v>113</v>
      </c>
      <c r="E258" s="118" t="s">
        <v>402</v>
      </c>
      <c r="F258" s="120">
        <v>231110081714967</v>
      </c>
      <c r="G258" s="136" t="s">
        <v>1075</v>
      </c>
      <c r="H258" s="137" t="s">
        <v>449</v>
      </c>
      <c r="I258" s="118" t="s">
        <v>1120</v>
      </c>
      <c r="J258" s="118">
        <v>70</v>
      </c>
      <c r="K258" s="118">
        <v>129000</v>
      </c>
      <c r="L258" s="114">
        <f t="shared" si="15"/>
        <v>9030</v>
      </c>
    </row>
    <row r="259" spans="1:12" ht="60.75" x14ac:dyDescent="0.25">
      <c r="A259" s="118">
        <v>253</v>
      </c>
      <c r="B259" s="118" t="s">
        <v>915</v>
      </c>
      <c r="C259" s="131" t="s">
        <v>982</v>
      </c>
      <c r="D259" s="118" t="s">
        <v>113</v>
      </c>
      <c r="E259" s="118" t="s">
        <v>402</v>
      </c>
      <c r="F259" s="120">
        <v>231110081716915</v>
      </c>
      <c r="G259" s="136" t="s">
        <v>1085</v>
      </c>
      <c r="H259" s="137" t="s">
        <v>1086</v>
      </c>
      <c r="I259" s="118" t="s">
        <v>1124</v>
      </c>
      <c r="J259" s="118">
        <v>500</v>
      </c>
      <c r="K259" s="118">
        <v>13500</v>
      </c>
      <c r="L259" s="114">
        <f t="shared" si="15"/>
        <v>6750</v>
      </c>
    </row>
    <row r="260" spans="1:12" ht="81" x14ac:dyDescent="0.25">
      <c r="A260" s="118">
        <v>254</v>
      </c>
      <c r="B260" s="118" t="s">
        <v>915</v>
      </c>
      <c r="C260" s="131" t="s">
        <v>983</v>
      </c>
      <c r="D260" s="118" t="s">
        <v>113</v>
      </c>
      <c r="E260" s="118" t="s">
        <v>380</v>
      </c>
      <c r="F260" s="120">
        <v>23111007195720</v>
      </c>
      <c r="G260" s="136" t="s">
        <v>1087</v>
      </c>
      <c r="H260" s="137">
        <v>42006924340084</v>
      </c>
      <c r="I260" s="118" t="s">
        <v>183</v>
      </c>
      <c r="J260" s="118">
        <v>2</v>
      </c>
      <c r="K260" s="118">
        <v>9120000</v>
      </c>
      <c r="L260" s="114">
        <f t="shared" si="15"/>
        <v>18240</v>
      </c>
    </row>
    <row r="261" spans="1:12" ht="40.5" x14ac:dyDescent="0.25">
      <c r="A261" s="118">
        <v>255</v>
      </c>
      <c r="B261" s="118" t="s">
        <v>915</v>
      </c>
      <c r="C261" s="132" t="s">
        <v>984</v>
      </c>
      <c r="D261" s="118" t="s">
        <v>113</v>
      </c>
      <c r="E261" s="118" t="s">
        <v>402</v>
      </c>
      <c r="F261" s="120">
        <v>231110081700134</v>
      </c>
      <c r="G261" s="136" t="s">
        <v>1078</v>
      </c>
      <c r="H261" s="137" t="s">
        <v>1079</v>
      </c>
      <c r="I261" s="118" t="s">
        <v>183</v>
      </c>
      <c r="J261" s="118">
        <v>3</v>
      </c>
      <c r="K261" s="118">
        <v>13490000</v>
      </c>
      <c r="L261" s="114">
        <f t="shared" si="15"/>
        <v>40470</v>
      </c>
    </row>
    <row r="262" spans="1:12" ht="40.5" x14ac:dyDescent="0.25">
      <c r="A262" s="118">
        <v>256</v>
      </c>
      <c r="B262" s="118" t="s">
        <v>915</v>
      </c>
      <c r="C262" s="131" t="s">
        <v>985</v>
      </c>
      <c r="D262" s="118" t="s">
        <v>113</v>
      </c>
      <c r="E262" s="118" t="s">
        <v>380</v>
      </c>
      <c r="F262" s="120">
        <v>23111007195355</v>
      </c>
      <c r="G262" s="136" t="s">
        <v>308</v>
      </c>
      <c r="H262" s="137" t="s">
        <v>347</v>
      </c>
      <c r="I262" s="118" t="s">
        <v>1124</v>
      </c>
      <c r="J262" s="118">
        <v>530</v>
      </c>
      <c r="K262" s="118">
        <v>22124.527999999998</v>
      </c>
      <c r="L262" s="114">
        <f t="shared" si="15"/>
        <v>11725.99984</v>
      </c>
    </row>
    <row r="263" spans="1:12" ht="40.5" x14ac:dyDescent="0.25">
      <c r="A263" s="118">
        <v>257</v>
      </c>
      <c r="B263" s="118" t="s">
        <v>915</v>
      </c>
      <c r="C263" s="131" t="s">
        <v>986</v>
      </c>
      <c r="D263" s="118" t="s">
        <v>113</v>
      </c>
      <c r="E263" s="118" t="s">
        <v>380</v>
      </c>
      <c r="F263" s="120">
        <v>23111007195562</v>
      </c>
      <c r="G263" s="136" t="s">
        <v>1060</v>
      </c>
      <c r="H263" s="137" t="s">
        <v>694</v>
      </c>
      <c r="I263" s="118" t="s">
        <v>183</v>
      </c>
      <c r="J263" s="118">
        <v>65</v>
      </c>
      <c r="K263" s="118">
        <v>31092.307700000001</v>
      </c>
      <c r="L263" s="114">
        <f t="shared" si="15"/>
        <v>2021.0000005000002</v>
      </c>
    </row>
    <row r="264" spans="1:12" ht="40.5" x14ac:dyDescent="0.25">
      <c r="A264" s="118">
        <v>258</v>
      </c>
      <c r="B264" s="118" t="s">
        <v>915</v>
      </c>
      <c r="C264" s="131" t="s">
        <v>987</v>
      </c>
      <c r="D264" s="118" t="s">
        <v>113</v>
      </c>
      <c r="E264" s="118" t="s">
        <v>402</v>
      </c>
      <c r="F264" s="120">
        <v>231110081702548</v>
      </c>
      <c r="G264" s="136" t="s">
        <v>1088</v>
      </c>
      <c r="H264" s="137" t="s">
        <v>1089</v>
      </c>
      <c r="I264" s="118" t="s">
        <v>183</v>
      </c>
      <c r="J264" s="118">
        <v>387</v>
      </c>
      <c r="K264" s="118">
        <v>588000</v>
      </c>
      <c r="L264" s="114">
        <f t="shared" ref="L264:L293" si="16">SUM(J264*K264/1000)</f>
        <v>227556</v>
      </c>
    </row>
    <row r="265" spans="1:12" ht="60.75" x14ac:dyDescent="0.25">
      <c r="A265" s="118">
        <v>259</v>
      </c>
      <c r="B265" s="118" t="s">
        <v>915</v>
      </c>
      <c r="C265" s="131" t="s">
        <v>988</v>
      </c>
      <c r="D265" s="118" t="s">
        <v>113</v>
      </c>
      <c r="E265" s="118" t="s">
        <v>402</v>
      </c>
      <c r="F265" s="120">
        <v>231110081702942</v>
      </c>
      <c r="G265" s="136" t="s">
        <v>1075</v>
      </c>
      <c r="H265" s="137" t="s">
        <v>449</v>
      </c>
      <c r="I265" s="118" t="s">
        <v>183</v>
      </c>
      <c r="J265" s="118">
        <v>800</v>
      </c>
      <c r="K265" s="118">
        <v>14900</v>
      </c>
      <c r="L265" s="114">
        <f t="shared" si="16"/>
        <v>11920</v>
      </c>
    </row>
    <row r="266" spans="1:12" ht="60.75" x14ac:dyDescent="0.25">
      <c r="A266" s="118">
        <v>260</v>
      </c>
      <c r="B266" s="118" t="s">
        <v>915</v>
      </c>
      <c r="C266" s="131" t="s">
        <v>989</v>
      </c>
      <c r="D266" s="118" t="s">
        <v>113</v>
      </c>
      <c r="E266" s="118" t="s">
        <v>402</v>
      </c>
      <c r="F266" s="120">
        <v>231110081702928</v>
      </c>
      <c r="G266" s="136" t="s">
        <v>1075</v>
      </c>
      <c r="H266" s="137" t="s">
        <v>449</v>
      </c>
      <c r="I266" s="118" t="s">
        <v>1120</v>
      </c>
      <c r="J266" s="118">
        <v>70</v>
      </c>
      <c r="K266" s="118">
        <v>159000</v>
      </c>
      <c r="L266" s="114">
        <f t="shared" si="16"/>
        <v>11130</v>
      </c>
    </row>
    <row r="267" spans="1:12" ht="60.75" x14ac:dyDescent="0.25">
      <c r="A267" s="118">
        <v>261</v>
      </c>
      <c r="B267" s="118" t="s">
        <v>915</v>
      </c>
      <c r="C267" s="131" t="s">
        <v>990</v>
      </c>
      <c r="D267" s="118" t="s">
        <v>113</v>
      </c>
      <c r="E267" s="118" t="s">
        <v>402</v>
      </c>
      <c r="F267" s="120">
        <v>231110081702947</v>
      </c>
      <c r="G267" s="136" t="s">
        <v>1075</v>
      </c>
      <c r="H267" s="137" t="s">
        <v>449</v>
      </c>
      <c r="I267" s="118" t="s">
        <v>183</v>
      </c>
      <c r="J267" s="118">
        <v>400</v>
      </c>
      <c r="K267" s="118">
        <v>16000</v>
      </c>
      <c r="L267" s="114">
        <f t="shared" si="16"/>
        <v>6400</v>
      </c>
    </row>
    <row r="268" spans="1:12" ht="60.75" x14ac:dyDescent="0.25">
      <c r="A268" s="118">
        <v>262</v>
      </c>
      <c r="B268" s="118" t="s">
        <v>915</v>
      </c>
      <c r="C268" s="132" t="s">
        <v>991</v>
      </c>
      <c r="D268" s="118" t="s">
        <v>113</v>
      </c>
      <c r="E268" s="118" t="s">
        <v>402</v>
      </c>
      <c r="F268" s="120">
        <v>231110081702933</v>
      </c>
      <c r="G268" s="136" t="s">
        <v>1075</v>
      </c>
      <c r="H268" s="137" t="s">
        <v>449</v>
      </c>
      <c r="I268" s="118" t="s">
        <v>183</v>
      </c>
      <c r="J268" s="118">
        <v>100</v>
      </c>
      <c r="K268" s="118">
        <v>24000</v>
      </c>
      <c r="L268" s="114">
        <f t="shared" si="16"/>
        <v>2400</v>
      </c>
    </row>
    <row r="269" spans="1:12" ht="60.75" x14ac:dyDescent="0.25">
      <c r="A269" s="118">
        <v>263</v>
      </c>
      <c r="B269" s="118" t="s">
        <v>915</v>
      </c>
      <c r="C269" s="132" t="s">
        <v>992</v>
      </c>
      <c r="D269" s="118" t="s">
        <v>113</v>
      </c>
      <c r="E269" s="118" t="s">
        <v>402</v>
      </c>
      <c r="F269" s="120">
        <v>231110081702968</v>
      </c>
      <c r="G269" s="136" t="s">
        <v>1075</v>
      </c>
      <c r="H269" s="137" t="s">
        <v>449</v>
      </c>
      <c r="I269" s="118" t="s">
        <v>544</v>
      </c>
      <c r="J269" s="118">
        <v>275</v>
      </c>
      <c r="K269" s="118">
        <v>24000</v>
      </c>
      <c r="L269" s="114">
        <f t="shared" si="16"/>
        <v>6600</v>
      </c>
    </row>
    <row r="270" spans="1:12" ht="141.75" x14ac:dyDescent="0.25">
      <c r="A270" s="118">
        <v>264</v>
      </c>
      <c r="B270" s="118" t="s">
        <v>915</v>
      </c>
      <c r="C270" s="131" t="s">
        <v>793</v>
      </c>
      <c r="D270" s="118" t="s">
        <v>113</v>
      </c>
      <c r="E270" s="126" t="s">
        <v>758</v>
      </c>
      <c r="F270" s="120">
        <v>231100241851508</v>
      </c>
      <c r="G270" s="136" t="s">
        <v>1090</v>
      </c>
      <c r="H270" s="137" t="s">
        <v>1091</v>
      </c>
      <c r="I270" s="118" t="s">
        <v>1119</v>
      </c>
      <c r="J270" s="118">
        <v>7</v>
      </c>
      <c r="K270" s="118">
        <v>650000</v>
      </c>
      <c r="L270" s="114">
        <f t="shared" si="16"/>
        <v>4550</v>
      </c>
    </row>
    <row r="271" spans="1:12" ht="60.75" x14ac:dyDescent="0.25">
      <c r="A271" s="118">
        <v>265</v>
      </c>
      <c r="B271" s="118" t="s">
        <v>915</v>
      </c>
      <c r="C271" s="131" t="s">
        <v>993</v>
      </c>
      <c r="D271" s="118" t="s">
        <v>113</v>
      </c>
      <c r="E271" s="118" t="s">
        <v>402</v>
      </c>
      <c r="F271" s="120">
        <v>231110081697473</v>
      </c>
      <c r="G271" s="136" t="s">
        <v>1092</v>
      </c>
      <c r="H271" s="137" t="s">
        <v>1093</v>
      </c>
      <c r="I271" s="118" t="s">
        <v>183</v>
      </c>
      <c r="J271" s="118">
        <v>50</v>
      </c>
      <c r="K271" s="118">
        <v>16000</v>
      </c>
      <c r="L271" s="114">
        <f t="shared" si="16"/>
        <v>800</v>
      </c>
    </row>
    <row r="272" spans="1:12" ht="40.5" x14ac:dyDescent="0.25">
      <c r="A272" s="118">
        <v>266</v>
      </c>
      <c r="B272" s="118" t="s">
        <v>915</v>
      </c>
      <c r="C272" s="131" t="s">
        <v>994</v>
      </c>
      <c r="D272" s="118" t="s">
        <v>113</v>
      </c>
      <c r="E272" s="118" t="s">
        <v>402</v>
      </c>
      <c r="F272" s="120">
        <v>231110081697643</v>
      </c>
      <c r="G272" s="136" t="s">
        <v>1094</v>
      </c>
      <c r="H272" s="137" t="s">
        <v>1095</v>
      </c>
      <c r="I272" s="118" t="s">
        <v>183</v>
      </c>
      <c r="J272" s="118">
        <v>10</v>
      </c>
      <c r="K272" s="118">
        <v>98000</v>
      </c>
      <c r="L272" s="114">
        <f t="shared" si="16"/>
        <v>980</v>
      </c>
    </row>
    <row r="273" spans="1:12" ht="40.5" x14ac:dyDescent="0.25">
      <c r="A273" s="118">
        <v>267</v>
      </c>
      <c r="B273" s="118" t="s">
        <v>915</v>
      </c>
      <c r="C273" s="131" t="s">
        <v>995</v>
      </c>
      <c r="D273" s="118" t="s">
        <v>113</v>
      </c>
      <c r="E273" s="118" t="s">
        <v>402</v>
      </c>
      <c r="F273" s="120">
        <v>231110081700146</v>
      </c>
      <c r="G273" s="136" t="s">
        <v>1078</v>
      </c>
      <c r="H273" s="137" t="s">
        <v>1079</v>
      </c>
      <c r="I273" s="118" t="s">
        <v>183</v>
      </c>
      <c r="J273" s="118">
        <v>1</v>
      </c>
      <c r="K273" s="118">
        <v>17490000</v>
      </c>
      <c r="L273" s="114">
        <f t="shared" si="16"/>
        <v>17490</v>
      </c>
    </row>
    <row r="274" spans="1:12" ht="60.75" x14ac:dyDescent="0.25">
      <c r="A274" s="118">
        <v>268</v>
      </c>
      <c r="B274" s="118" t="s">
        <v>915</v>
      </c>
      <c r="C274" s="131" t="s">
        <v>996</v>
      </c>
      <c r="D274" s="118" t="s">
        <v>113</v>
      </c>
      <c r="E274" s="118" t="s">
        <v>367</v>
      </c>
      <c r="F274" s="120">
        <v>23110012265998</v>
      </c>
      <c r="G274" s="136" t="s">
        <v>1096</v>
      </c>
      <c r="H274" s="137" t="s">
        <v>1097</v>
      </c>
      <c r="I274" s="118" t="s">
        <v>376</v>
      </c>
      <c r="J274" s="118">
        <v>75</v>
      </c>
      <c r="K274" s="118">
        <v>13559466.665999999</v>
      </c>
      <c r="L274" s="114">
        <f t="shared" si="16"/>
        <v>1016959.99995</v>
      </c>
    </row>
    <row r="275" spans="1:12" ht="141.75" x14ac:dyDescent="0.25">
      <c r="A275" s="118">
        <v>269</v>
      </c>
      <c r="B275" s="118" t="s">
        <v>915</v>
      </c>
      <c r="C275" s="131" t="s">
        <v>937</v>
      </c>
      <c r="D275" s="118" t="s">
        <v>113</v>
      </c>
      <c r="E275" s="126" t="s">
        <v>758</v>
      </c>
      <c r="F275" s="120">
        <v>231100241613631</v>
      </c>
      <c r="G275" s="136" t="s">
        <v>269</v>
      </c>
      <c r="H275" s="137" t="s">
        <v>325</v>
      </c>
      <c r="I275" s="118" t="s">
        <v>1119</v>
      </c>
      <c r="J275" s="118">
        <v>1</v>
      </c>
      <c r="K275" s="156">
        <v>125944000</v>
      </c>
      <c r="L275" s="114">
        <v>125944</v>
      </c>
    </row>
    <row r="276" spans="1:12" ht="141.75" x14ac:dyDescent="0.25">
      <c r="A276" s="118">
        <v>270</v>
      </c>
      <c r="B276" s="118" t="s">
        <v>915</v>
      </c>
      <c r="C276" s="131" t="s">
        <v>793</v>
      </c>
      <c r="D276" s="118" t="s">
        <v>113</v>
      </c>
      <c r="E276" s="126" t="s">
        <v>758</v>
      </c>
      <c r="F276" s="120">
        <v>231100241842459</v>
      </c>
      <c r="G276" s="136" t="s">
        <v>297</v>
      </c>
      <c r="H276" s="137" t="s">
        <v>338</v>
      </c>
      <c r="I276" s="118" t="s">
        <v>1119</v>
      </c>
      <c r="J276" s="118">
        <v>9</v>
      </c>
      <c r="K276" s="118">
        <v>421000</v>
      </c>
      <c r="L276" s="114">
        <f t="shared" si="16"/>
        <v>3789</v>
      </c>
    </row>
    <row r="277" spans="1:12" ht="60.75" x14ac:dyDescent="0.25">
      <c r="A277" s="118">
        <v>271</v>
      </c>
      <c r="B277" s="118" t="s">
        <v>915</v>
      </c>
      <c r="C277" s="132" t="s">
        <v>997</v>
      </c>
      <c r="D277" s="118" t="s">
        <v>113</v>
      </c>
      <c r="E277" s="118" t="s">
        <v>402</v>
      </c>
      <c r="F277" s="120">
        <v>231110081691254</v>
      </c>
      <c r="G277" s="136" t="s">
        <v>1098</v>
      </c>
      <c r="H277" s="137" t="s">
        <v>1099</v>
      </c>
      <c r="I277" s="118" t="s">
        <v>183</v>
      </c>
      <c r="J277" s="118">
        <v>54</v>
      </c>
      <c r="K277" s="118">
        <v>85000</v>
      </c>
      <c r="L277" s="114">
        <f t="shared" si="16"/>
        <v>4590</v>
      </c>
    </row>
    <row r="278" spans="1:12" ht="60.75" x14ac:dyDescent="0.25">
      <c r="A278" s="118">
        <v>272</v>
      </c>
      <c r="B278" s="118" t="s">
        <v>915</v>
      </c>
      <c r="C278" s="131" t="s">
        <v>998</v>
      </c>
      <c r="D278" s="118" t="s">
        <v>113</v>
      </c>
      <c r="E278" s="118" t="s">
        <v>402</v>
      </c>
      <c r="F278" s="120">
        <v>231110081691526</v>
      </c>
      <c r="G278" s="136" t="s">
        <v>1100</v>
      </c>
      <c r="H278" s="137" t="s">
        <v>1101</v>
      </c>
      <c r="I278" s="118" t="s">
        <v>1117</v>
      </c>
      <c r="J278" s="118">
        <v>450</v>
      </c>
      <c r="K278" s="118">
        <v>10900</v>
      </c>
      <c r="L278" s="114">
        <f t="shared" si="16"/>
        <v>4905</v>
      </c>
    </row>
    <row r="279" spans="1:12" ht="40.5" x14ac:dyDescent="0.25">
      <c r="A279" s="118">
        <v>273</v>
      </c>
      <c r="B279" s="118" t="s">
        <v>915</v>
      </c>
      <c r="C279" s="131" t="s">
        <v>991</v>
      </c>
      <c r="D279" s="118" t="s">
        <v>113</v>
      </c>
      <c r="E279" s="118" t="s">
        <v>402</v>
      </c>
      <c r="F279" s="120">
        <v>231110081691755</v>
      </c>
      <c r="G279" s="136" t="s">
        <v>1037</v>
      </c>
      <c r="H279" s="137" t="s">
        <v>1038</v>
      </c>
      <c r="I279" s="118" t="s">
        <v>183</v>
      </c>
      <c r="J279" s="118">
        <v>25</v>
      </c>
      <c r="K279" s="118">
        <v>33000</v>
      </c>
      <c r="L279" s="114">
        <f t="shared" si="16"/>
        <v>825</v>
      </c>
    </row>
    <row r="280" spans="1:12" ht="147" x14ac:dyDescent="0.25">
      <c r="A280" s="118">
        <v>274</v>
      </c>
      <c r="B280" s="118" t="s">
        <v>915</v>
      </c>
      <c r="C280" s="118" t="s">
        <v>999</v>
      </c>
      <c r="D280" s="118" t="s">
        <v>113</v>
      </c>
      <c r="E280" s="133" t="s">
        <v>922</v>
      </c>
      <c r="F280" s="134">
        <v>231100341976122</v>
      </c>
      <c r="G280" s="136" t="s">
        <v>1102</v>
      </c>
      <c r="H280" s="140" t="s">
        <v>1103</v>
      </c>
      <c r="I280" s="118" t="s">
        <v>1119</v>
      </c>
      <c r="J280" s="118">
        <v>1</v>
      </c>
      <c r="K280" s="118">
        <v>135925400</v>
      </c>
      <c r="L280" s="114">
        <f t="shared" si="16"/>
        <v>135925.4</v>
      </c>
    </row>
    <row r="281" spans="1:12" ht="147" x14ac:dyDescent="0.25">
      <c r="A281" s="118">
        <v>275</v>
      </c>
      <c r="B281" s="118" t="s">
        <v>915</v>
      </c>
      <c r="C281" s="118" t="s">
        <v>999</v>
      </c>
      <c r="D281" s="118" t="s">
        <v>113</v>
      </c>
      <c r="E281" s="133" t="s">
        <v>922</v>
      </c>
      <c r="F281" s="134">
        <v>231100341915176</v>
      </c>
      <c r="G281" s="136" t="s">
        <v>1104</v>
      </c>
      <c r="H281" s="140" t="s">
        <v>1105</v>
      </c>
      <c r="I281" s="118" t="s">
        <v>1119</v>
      </c>
      <c r="J281" s="118">
        <v>1</v>
      </c>
      <c r="K281" s="118">
        <v>199133629</v>
      </c>
      <c r="L281" s="114">
        <f t="shared" si="16"/>
        <v>199133.62899999999</v>
      </c>
    </row>
    <row r="282" spans="1:12" ht="147" x14ac:dyDescent="0.25">
      <c r="A282" s="118">
        <v>276</v>
      </c>
      <c r="B282" s="118" t="s">
        <v>915</v>
      </c>
      <c r="C282" s="118" t="s">
        <v>999</v>
      </c>
      <c r="D282" s="118" t="s">
        <v>113</v>
      </c>
      <c r="E282" s="133" t="s">
        <v>922</v>
      </c>
      <c r="F282" s="134">
        <v>231100341886129</v>
      </c>
      <c r="G282" s="136" t="s">
        <v>1017</v>
      </c>
      <c r="H282" s="140" t="s">
        <v>1018</v>
      </c>
      <c r="I282" s="118" t="s">
        <v>1119</v>
      </c>
      <c r="J282" s="118">
        <v>1</v>
      </c>
      <c r="K282" s="118">
        <v>1672000000</v>
      </c>
      <c r="L282" s="114">
        <f t="shared" si="16"/>
        <v>1672000</v>
      </c>
    </row>
    <row r="283" spans="1:12" ht="147" x14ac:dyDescent="0.25">
      <c r="A283" s="118">
        <v>277</v>
      </c>
      <c r="B283" s="118" t="s">
        <v>915</v>
      </c>
      <c r="C283" s="131" t="s">
        <v>1000</v>
      </c>
      <c r="D283" s="118" t="s">
        <v>1001</v>
      </c>
      <c r="E283" s="133" t="s">
        <v>758</v>
      </c>
      <c r="F283" s="134">
        <v>231100241931878</v>
      </c>
      <c r="G283" s="136" t="s">
        <v>1106</v>
      </c>
      <c r="H283" s="140" t="s">
        <v>1107</v>
      </c>
      <c r="I283" s="118" t="s">
        <v>1119</v>
      </c>
      <c r="J283" s="118">
        <v>1</v>
      </c>
      <c r="K283" s="118">
        <v>1092695746</v>
      </c>
      <c r="L283" s="114">
        <f t="shared" si="16"/>
        <v>1092695.746</v>
      </c>
    </row>
    <row r="284" spans="1:12" ht="60.75" x14ac:dyDescent="0.25">
      <c r="A284" s="118">
        <v>278</v>
      </c>
      <c r="B284" s="118" t="s">
        <v>915</v>
      </c>
      <c r="C284" s="131" t="s">
        <v>1002</v>
      </c>
      <c r="D284" s="118" t="s">
        <v>1001</v>
      </c>
      <c r="E284" s="118" t="s">
        <v>1003</v>
      </c>
      <c r="F284" s="135">
        <v>231100101649507</v>
      </c>
      <c r="G284" s="141" t="s">
        <v>1108</v>
      </c>
      <c r="H284" s="142" t="s">
        <v>831</v>
      </c>
      <c r="I284" s="118" t="s">
        <v>1119</v>
      </c>
      <c r="J284" s="118">
        <v>9</v>
      </c>
      <c r="K284" s="118">
        <v>14342666.699999999</v>
      </c>
      <c r="L284" s="160">
        <v>129084</v>
      </c>
    </row>
    <row r="285" spans="1:12" ht="60.75" x14ac:dyDescent="0.25">
      <c r="A285" s="118">
        <v>279</v>
      </c>
      <c r="B285" s="118" t="s">
        <v>915</v>
      </c>
      <c r="C285" s="131" t="s">
        <v>639</v>
      </c>
      <c r="D285" s="118" t="s">
        <v>1001</v>
      </c>
      <c r="E285" s="118" t="s">
        <v>1004</v>
      </c>
      <c r="F285" s="134">
        <v>231110081524490</v>
      </c>
      <c r="G285" s="136" t="s">
        <v>1109</v>
      </c>
      <c r="H285" s="140" t="s">
        <v>1110</v>
      </c>
      <c r="I285" s="118" t="s">
        <v>183</v>
      </c>
      <c r="J285" s="118">
        <v>20</v>
      </c>
      <c r="K285" s="118">
        <v>215000</v>
      </c>
      <c r="L285" s="114">
        <f t="shared" si="16"/>
        <v>4300</v>
      </c>
    </row>
    <row r="286" spans="1:12" ht="60.75" x14ac:dyDescent="0.25">
      <c r="A286" s="118">
        <v>280</v>
      </c>
      <c r="B286" s="118" t="s">
        <v>915</v>
      </c>
      <c r="C286" s="131" t="s">
        <v>639</v>
      </c>
      <c r="D286" s="118" t="s">
        <v>1001</v>
      </c>
      <c r="E286" s="118" t="s">
        <v>1004</v>
      </c>
      <c r="F286" s="134">
        <v>231110081524686</v>
      </c>
      <c r="G286" s="136" t="s">
        <v>1109</v>
      </c>
      <c r="H286" s="140" t="s">
        <v>1110</v>
      </c>
      <c r="I286" s="118" t="s">
        <v>183</v>
      </c>
      <c r="J286" s="118">
        <v>60</v>
      </c>
      <c r="K286" s="118">
        <v>1345000</v>
      </c>
      <c r="L286" s="114">
        <f t="shared" si="16"/>
        <v>80700</v>
      </c>
    </row>
    <row r="287" spans="1:12" ht="147" x14ac:dyDescent="0.25">
      <c r="A287" s="118">
        <v>281</v>
      </c>
      <c r="B287" s="118" t="s">
        <v>915</v>
      </c>
      <c r="C287" s="131" t="s">
        <v>1005</v>
      </c>
      <c r="D287" s="118" t="s">
        <v>1001</v>
      </c>
      <c r="E287" s="133" t="s">
        <v>1006</v>
      </c>
      <c r="F287" s="134">
        <v>231100451891616</v>
      </c>
      <c r="G287" s="136" t="s">
        <v>1111</v>
      </c>
      <c r="H287" s="140" t="s">
        <v>1112</v>
      </c>
      <c r="I287" s="118" t="s">
        <v>1119</v>
      </c>
      <c r="J287" s="118">
        <v>1</v>
      </c>
      <c r="K287" s="118">
        <v>1215429.6000000001</v>
      </c>
      <c r="L287" s="114">
        <f t="shared" si="16"/>
        <v>1215.4296000000002</v>
      </c>
    </row>
    <row r="288" spans="1:12" ht="40.5" x14ac:dyDescent="0.25">
      <c r="A288" s="118">
        <v>282</v>
      </c>
      <c r="B288" s="118" t="s">
        <v>915</v>
      </c>
      <c r="C288" s="131" t="s">
        <v>945</v>
      </c>
      <c r="D288" s="118" t="s">
        <v>1001</v>
      </c>
      <c r="E288" s="118" t="s">
        <v>367</v>
      </c>
      <c r="F288" s="134">
        <v>23110012274640</v>
      </c>
      <c r="G288" s="136" t="s">
        <v>1050</v>
      </c>
      <c r="H288" s="140" t="s">
        <v>1051</v>
      </c>
      <c r="I288" s="118" t="s">
        <v>1119</v>
      </c>
      <c r="J288" s="118">
        <v>51900</v>
      </c>
      <c r="K288" s="118">
        <v>2310.3506000000002</v>
      </c>
      <c r="L288" s="114">
        <f t="shared" si="16"/>
        <v>119907.19614000001</v>
      </c>
    </row>
    <row r="289" spans="1:12" ht="147" x14ac:dyDescent="0.25">
      <c r="A289" s="118">
        <v>283</v>
      </c>
      <c r="B289" s="118" t="s">
        <v>915</v>
      </c>
      <c r="C289" s="131" t="s">
        <v>916</v>
      </c>
      <c r="D289" s="118" t="s">
        <v>1001</v>
      </c>
      <c r="E289" s="133" t="s">
        <v>917</v>
      </c>
      <c r="F289" s="134">
        <v>231100421871269</v>
      </c>
      <c r="G289" s="136" t="s">
        <v>1113</v>
      </c>
      <c r="H289" s="140" t="s">
        <v>1114</v>
      </c>
      <c r="I289" s="118" t="s">
        <v>1117</v>
      </c>
      <c r="J289" s="118">
        <v>4092</v>
      </c>
      <c r="K289" s="118">
        <v>7616.7155000000002</v>
      </c>
      <c r="L289" s="114">
        <f t="shared" si="16"/>
        <v>31167.599826000001</v>
      </c>
    </row>
    <row r="290" spans="1:12" ht="40.5" x14ac:dyDescent="0.25">
      <c r="A290" s="118">
        <v>284</v>
      </c>
      <c r="B290" s="118" t="s">
        <v>915</v>
      </c>
      <c r="C290" s="131" t="s">
        <v>1007</v>
      </c>
      <c r="D290" s="118" t="s">
        <v>1001</v>
      </c>
      <c r="E290" s="118" t="s">
        <v>1004</v>
      </c>
      <c r="F290" s="134">
        <v>231110081703190</v>
      </c>
      <c r="G290" s="136" t="s">
        <v>1082</v>
      </c>
      <c r="H290" s="140" t="s">
        <v>479</v>
      </c>
      <c r="I290" s="118" t="s">
        <v>183</v>
      </c>
      <c r="J290" s="118">
        <v>1</v>
      </c>
      <c r="K290" s="118">
        <v>22790000</v>
      </c>
      <c r="L290" s="114">
        <f t="shared" si="16"/>
        <v>22790</v>
      </c>
    </row>
    <row r="291" spans="1:12" ht="40.5" x14ac:dyDescent="0.25">
      <c r="A291" s="118">
        <v>285</v>
      </c>
      <c r="B291" s="118" t="s">
        <v>915</v>
      </c>
      <c r="C291" s="131" t="s">
        <v>495</v>
      </c>
      <c r="D291" s="118" t="s">
        <v>1001</v>
      </c>
      <c r="E291" s="118" t="s">
        <v>1004</v>
      </c>
      <c r="F291" s="134">
        <v>231110081703197</v>
      </c>
      <c r="G291" s="136" t="s">
        <v>1082</v>
      </c>
      <c r="H291" s="140" t="s">
        <v>479</v>
      </c>
      <c r="I291" s="118" t="s">
        <v>376</v>
      </c>
      <c r="J291" s="118">
        <v>1</v>
      </c>
      <c r="K291" s="118">
        <v>22490000</v>
      </c>
      <c r="L291" s="114">
        <f t="shared" si="16"/>
        <v>22490</v>
      </c>
    </row>
    <row r="292" spans="1:12" ht="40.5" x14ac:dyDescent="0.25">
      <c r="A292" s="118">
        <v>286</v>
      </c>
      <c r="B292" s="118" t="s">
        <v>915</v>
      </c>
      <c r="C292" s="131" t="s">
        <v>1008</v>
      </c>
      <c r="D292" s="118" t="s">
        <v>1001</v>
      </c>
      <c r="E292" s="118" t="s">
        <v>1003</v>
      </c>
      <c r="F292" s="134">
        <v>231100101268138</v>
      </c>
      <c r="G292" s="136" t="s">
        <v>1115</v>
      </c>
      <c r="H292" s="140" t="s">
        <v>1116</v>
      </c>
      <c r="I292" s="118" t="s">
        <v>358</v>
      </c>
      <c r="J292" s="118">
        <v>2115.41</v>
      </c>
      <c r="K292" s="118">
        <v>1040</v>
      </c>
      <c r="L292" s="114">
        <v>2200.02</v>
      </c>
    </row>
    <row r="293" spans="1:12" ht="60.75" x14ac:dyDescent="0.25">
      <c r="A293" s="118">
        <v>287</v>
      </c>
      <c r="B293" s="118" t="s">
        <v>915</v>
      </c>
      <c r="C293" s="132" t="s">
        <v>639</v>
      </c>
      <c r="D293" s="118" t="s">
        <v>1001</v>
      </c>
      <c r="E293" s="118" t="s">
        <v>1004</v>
      </c>
      <c r="F293" s="134">
        <v>231110081524721</v>
      </c>
      <c r="G293" s="136" t="s">
        <v>1109</v>
      </c>
      <c r="H293" s="140" t="s">
        <v>1110</v>
      </c>
      <c r="I293" s="118" t="s">
        <v>183</v>
      </c>
      <c r="J293" s="118">
        <v>20</v>
      </c>
      <c r="K293" s="118">
        <v>21000</v>
      </c>
      <c r="L293" s="114">
        <f t="shared" si="16"/>
        <v>420</v>
      </c>
    </row>
    <row r="294" spans="1:12" ht="25.5" customHeight="1" x14ac:dyDescent="0.25">
      <c r="I294" s="157"/>
      <c r="J294" s="157"/>
      <c r="K294" s="157"/>
      <c r="L294" s="273">
        <f>SUM(L7:L293)</f>
        <v>20842357.234268866</v>
      </c>
    </row>
    <row r="295" spans="1:12" ht="147" x14ac:dyDescent="0.25">
      <c r="A295" s="174">
        <v>288</v>
      </c>
      <c r="B295" s="174" t="s">
        <v>1140</v>
      </c>
      <c r="C295" s="174" t="s">
        <v>1141</v>
      </c>
      <c r="D295" s="174" t="s">
        <v>1001</v>
      </c>
      <c r="E295" s="133" t="s">
        <v>758</v>
      </c>
      <c r="F295" s="120">
        <v>231100241241518</v>
      </c>
      <c r="G295" s="136" t="s">
        <v>238</v>
      </c>
      <c r="H295" s="137" t="s">
        <v>1107</v>
      </c>
      <c r="I295" s="118" t="s">
        <v>184</v>
      </c>
      <c r="J295" s="118">
        <v>1</v>
      </c>
      <c r="K295" s="118">
        <v>612395285</v>
      </c>
      <c r="L295" s="114">
        <f t="shared" ref="L295:L360" si="17">SUM(J295*K295/1000)</f>
        <v>612395.28500000003</v>
      </c>
    </row>
    <row r="296" spans="1:12" ht="40.5" x14ac:dyDescent="0.25">
      <c r="A296" s="173">
        <v>289</v>
      </c>
      <c r="B296" s="174" t="s">
        <v>1140</v>
      </c>
      <c r="C296" s="174" t="s">
        <v>242</v>
      </c>
      <c r="D296" s="138" t="s">
        <v>222</v>
      </c>
      <c r="E296" s="119" t="s">
        <v>194</v>
      </c>
      <c r="F296" s="120">
        <v>231100101263140</v>
      </c>
      <c r="G296" s="136" t="s">
        <v>1142</v>
      </c>
      <c r="H296" s="137" t="s">
        <v>340</v>
      </c>
      <c r="I296" s="118" t="s">
        <v>250</v>
      </c>
      <c r="J296" s="143">
        <v>39797.75</v>
      </c>
      <c r="K296" s="118">
        <v>800</v>
      </c>
      <c r="L296" s="114">
        <f t="shared" si="17"/>
        <v>31838.2</v>
      </c>
    </row>
    <row r="297" spans="1:12" ht="40.5" x14ac:dyDescent="0.25">
      <c r="A297" s="173">
        <v>290</v>
      </c>
      <c r="B297" s="174" t="s">
        <v>1140</v>
      </c>
      <c r="C297" s="174" t="s">
        <v>1143</v>
      </c>
      <c r="D297" s="138" t="s">
        <v>222</v>
      </c>
      <c r="E297" s="118" t="s">
        <v>402</v>
      </c>
      <c r="F297" s="120">
        <v>231110082275020</v>
      </c>
      <c r="G297" s="136" t="s">
        <v>1144</v>
      </c>
      <c r="H297" s="137" t="s">
        <v>1145</v>
      </c>
      <c r="I297" s="118" t="s">
        <v>184</v>
      </c>
      <c r="J297" s="118">
        <v>1</v>
      </c>
      <c r="K297" s="118">
        <v>528000</v>
      </c>
      <c r="L297" s="114">
        <f t="shared" si="17"/>
        <v>528</v>
      </c>
    </row>
    <row r="298" spans="1:12" ht="60.75" x14ac:dyDescent="0.25">
      <c r="A298" s="173">
        <v>291</v>
      </c>
      <c r="B298" s="174" t="s">
        <v>1140</v>
      </c>
      <c r="C298" s="174" t="s">
        <v>1146</v>
      </c>
      <c r="D298" s="138" t="s">
        <v>222</v>
      </c>
      <c r="E298" s="118" t="s">
        <v>402</v>
      </c>
      <c r="F298" s="120">
        <v>231110082247636</v>
      </c>
      <c r="G298" s="136" t="s">
        <v>1147</v>
      </c>
      <c r="H298" s="137" t="s">
        <v>1148</v>
      </c>
      <c r="I298" s="118" t="s">
        <v>183</v>
      </c>
      <c r="J298" s="118">
        <v>1</v>
      </c>
      <c r="K298" s="118">
        <v>329000</v>
      </c>
      <c r="L298" s="114">
        <f t="shared" si="17"/>
        <v>329</v>
      </c>
    </row>
    <row r="299" spans="1:12" ht="60.75" x14ac:dyDescent="0.25">
      <c r="A299" s="173">
        <v>292</v>
      </c>
      <c r="B299" s="174" t="s">
        <v>1140</v>
      </c>
      <c r="C299" s="174" t="s">
        <v>241</v>
      </c>
      <c r="D299" s="138" t="s">
        <v>222</v>
      </c>
      <c r="E299" s="119" t="s">
        <v>194</v>
      </c>
      <c r="F299" s="120">
        <v>231100101649507</v>
      </c>
      <c r="G299" s="136" t="s">
        <v>1108</v>
      </c>
      <c r="H299" s="137" t="s">
        <v>831</v>
      </c>
      <c r="I299" s="118" t="s">
        <v>240</v>
      </c>
      <c r="J299" s="118">
        <v>6</v>
      </c>
      <c r="K299" s="118">
        <v>100340544</v>
      </c>
      <c r="L299" s="114">
        <f t="shared" si="17"/>
        <v>602043.26399999997</v>
      </c>
    </row>
    <row r="300" spans="1:12" ht="101.25" x14ac:dyDescent="0.25">
      <c r="A300" s="173">
        <v>293</v>
      </c>
      <c r="B300" s="174" t="s">
        <v>1140</v>
      </c>
      <c r="C300" s="118" t="s">
        <v>271</v>
      </c>
      <c r="D300" s="118" t="s">
        <v>222</v>
      </c>
      <c r="E300" s="119" t="s">
        <v>360</v>
      </c>
      <c r="F300" s="120">
        <v>231100611218222</v>
      </c>
      <c r="G300" s="126" t="s">
        <v>754</v>
      </c>
      <c r="H300" s="137" t="s">
        <v>755</v>
      </c>
      <c r="I300" s="118" t="s">
        <v>250</v>
      </c>
      <c r="J300" s="143">
        <v>105.84</v>
      </c>
      <c r="K300" s="143">
        <v>60464.95</v>
      </c>
      <c r="L300" s="114">
        <f t="shared" si="17"/>
        <v>6399.6103080000003</v>
      </c>
    </row>
    <row r="301" spans="1:12" ht="147" x14ac:dyDescent="0.25">
      <c r="A301" s="173">
        <v>294</v>
      </c>
      <c r="B301" s="118" t="s">
        <v>1140</v>
      </c>
      <c r="C301" s="131" t="s">
        <v>1149</v>
      </c>
      <c r="D301" s="118" t="s">
        <v>222</v>
      </c>
      <c r="E301" s="133" t="s">
        <v>1006</v>
      </c>
      <c r="F301" s="120">
        <v>231100452090266</v>
      </c>
      <c r="G301" s="136" t="s">
        <v>1111</v>
      </c>
      <c r="H301" s="140" t="s">
        <v>1112</v>
      </c>
      <c r="I301" s="118" t="s">
        <v>184</v>
      </c>
      <c r="J301" s="118">
        <v>1</v>
      </c>
      <c r="K301" s="144">
        <v>4558843.2</v>
      </c>
      <c r="L301" s="114">
        <f t="shared" si="17"/>
        <v>4558.8432000000003</v>
      </c>
    </row>
    <row r="302" spans="1:12" ht="40.5" x14ac:dyDescent="0.25">
      <c r="A302" s="173">
        <v>295</v>
      </c>
      <c r="B302" s="118" t="s">
        <v>1140</v>
      </c>
      <c r="C302" s="118" t="s">
        <v>1150</v>
      </c>
      <c r="D302" s="118" t="s">
        <v>113</v>
      </c>
      <c r="E302" s="118" t="s">
        <v>402</v>
      </c>
      <c r="F302" s="134">
        <v>231110082300749</v>
      </c>
      <c r="G302" s="136" t="s">
        <v>1021</v>
      </c>
      <c r="H302" s="140" t="s">
        <v>1022</v>
      </c>
      <c r="I302" s="138" t="s">
        <v>183</v>
      </c>
      <c r="J302" s="144">
        <v>120</v>
      </c>
      <c r="K302" s="143">
        <v>25000</v>
      </c>
      <c r="L302" s="114">
        <f t="shared" si="17"/>
        <v>3000</v>
      </c>
    </row>
    <row r="303" spans="1:12" ht="40.5" x14ac:dyDescent="0.25">
      <c r="A303" s="173">
        <v>296</v>
      </c>
      <c r="B303" s="118" t="s">
        <v>1140</v>
      </c>
      <c r="C303" s="118" t="s">
        <v>1151</v>
      </c>
      <c r="D303" s="118" t="s">
        <v>113</v>
      </c>
      <c r="E303" s="118" t="s">
        <v>402</v>
      </c>
      <c r="F303" s="134">
        <v>231110082265386</v>
      </c>
      <c r="G303" s="136" t="s">
        <v>1152</v>
      </c>
      <c r="H303" s="140" t="s">
        <v>1153</v>
      </c>
      <c r="I303" s="175" t="s">
        <v>183</v>
      </c>
      <c r="J303" s="185">
        <v>50</v>
      </c>
      <c r="K303" s="185">
        <v>12970</v>
      </c>
      <c r="L303" s="114">
        <f t="shared" si="17"/>
        <v>648.5</v>
      </c>
    </row>
    <row r="304" spans="1:12" ht="40.5" x14ac:dyDescent="0.25">
      <c r="A304" s="173">
        <v>297</v>
      </c>
      <c r="B304" s="118" t="s">
        <v>1140</v>
      </c>
      <c r="C304" s="118" t="s">
        <v>1154</v>
      </c>
      <c r="D304" s="118" t="s">
        <v>113</v>
      </c>
      <c r="E304" s="118" t="s">
        <v>402</v>
      </c>
      <c r="F304" s="134">
        <v>231110082247129</v>
      </c>
      <c r="G304" s="136" t="s">
        <v>1155</v>
      </c>
      <c r="H304" s="140" t="s">
        <v>1156</v>
      </c>
      <c r="I304" s="186" t="s">
        <v>184</v>
      </c>
      <c r="J304" s="136">
        <v>1</v>
      </c>
      <c r="K304" s="136">
        <v>28700000</v>
      </c>
      <c r="L304" s="114">
        <f t="shared" si="17"/>
        <v>28700</v>
      </c>
    </row>
    <row r="305" spans="1:12" ht="147" x14ac:dyDescent="0.25">
      <c r="A305" s="173">
        <v>298</v>
      </c>
      <c r="B305" s="118" t="s">
        <v>1140</v>
      </c>
      <c r="C305" s="118" t="s">
        <v>1157</v>
      </c>
      <c r="D305" s="118" t="s">
        <v>113</v>
      </c>
      <c r="E305" s="133" t="s">
        <v>1158</v>
      </c>
      <c r="F305" s="134">
        <v>231100362325337</v>
      </c>
      <c r="G305" s="136" t="s">
        <v>1159</v>
      </c>
      <c r="H305" s="140" t="s">
        <v>1160</v>
      </c>
      <c r="I305" s="186" t="s">
        <v>184</v>
      </c>
      <c r="J305" s="136">
        <v>1</v>
      </c>
      <c r="K305" s="136">
        <v>6779040</v>
      </c>
      <c r="L305" s="114">
        <f t="shared" si="17"/>
        <v>6779.04</v>
      </c>
    </row>
    <row r="306" spans="1:12" ht="63" x14ac:dyDescent="0.25">
      <c r="A306" s="173">
        <v>299</v>
      </c>
      <c r="B306" s="118" t="s">
        <v>1140</v>
      </c>
      <c r="C306" s="118" t="s">
        <v>1161</v>
      </c>
      <c r="D306" s="118" t="s">
        <v>113</v>
      </c>
      <c r="E306" s="133" t="s">
        <v>1162</v>
      </c>
      <c r="F306" s="134">
        <v>231100142327895</v>
      </c>
      <c r="G306" s="136" t="s">
        <v>1163</v>
      </c>
      <c r="H306" s="140" t="s">
        <v>1164</v>
      </c>
      <c r="I306" s="186" t="s">
        <v>184</v>
      </c>
      <c r="J306" s="136">
        <v>1</v>
      </c>
      <c r="K306" s="136">
        <v>1223527</v>
      </c>
      <c r="L306" s="114">
        <f t="shared" si="17"/>
        <v>1223.527</v>
      </c>
    </row>
    <row r="307" spans="1:12" ht="141.75" x14ac:dyDescent="0.25">
      <c r="A307" s="173">
        <v>300</v>
      </c>
      <c r="B307" s="118" t="s">
        <v>1140</v>
      </c>
      <c r="C307" s="118" t="s">
        <v>793</v>
      </c>
      <c r="D307" s="118" t="s">
        <v>113</v>
      </c>
      <c r="E307" s="126" t="s">
        <v>758</v>
      </c>
      <c r="F307" s="134">
        <v>231100241997123</v>
      </c>
      <c r="G307" s="136" t="s">
        <v>1165</v>
      </c>
      <c r="H307" s="140" t="s">
        <v>1012</v>
      </c>
      <c r="I307" s="186" t="s">
        <v>184</v>
      </c>
      <c r="J307" s="136">
        <v>1</v>
      </c>
      <c r="K307" s="136">
        <v>9540156.3800000008</v>
      </c>
      <c r="L307" s="114">
        <f t="shared" si="17"/>
        <v>9540.1563800000004</v>
      </c>
    </row>
    <row r="308" spans="1:12" ht="141.75" x14ac:dyDescent="0.25">
      <c r="A308" s="173">
        <v>301</v>
      </c>
      <c r="B308" s="118" t="s">
        <v>1140</v>
      </c>
      <c r="C308" s="118" t="s">
        <v>251</v>
      </c>
      <c r="D308" s="118" t="s">
        <v>113</v>
      </c>
      <c r="E308" s="126" t="s">
        <v>917</v>
      </c>
      <c r="F308" s="134">
        <v>231100422047981</v>
      </c>
      <c r="G308" s="136" t="s">
        <v>1009</v>
      </c>
      <c r="H308" s="140" t="s">
        <v>1010</v>
      </c>
      <c r="I308" s="186" t="s">
        <v>1117</v>
      </c>
      <c r="J308" s="136">
        <v>1000</v>
      </c>
      <c r="K308" s="136">
        <v>14750</v>
      </c>
      <c r="L308" s="114">
        <f t="shared" si="17"/>
        <v>14750</v>
      </c>
    </row>
    <row r="309" spans="1:12" ht="60.75" x14ac:dyDescent="0.25">
      <c r="A309" s="173">
        <v>302</v>
      </c>
      <c r="B309" s="118" t="s">
        <v>1140</v>
      </c>
      <c r="C309" s="118" t="s">
        <v>1166</v>
      </c>
      <c r="D309" s="118" t="s">
        <v>113</v>
      </c>
      <c r="E309" s="118" t="s">
        <v>1167</v>
      </c>
      <c r="F309" s="134">
        <v>23110012316703</v>
      </c>
      <c r="G309" s="136" t="s">
        <v>1168</v>
      </c>
      <c r="H309" s="140" t="s">
        <v>1169</v>
      </c>
      <c r="I309" s="138" t="s">
        <v>359</v>
      </c>
      <c r="J309" s="118">
        <v>60</v>
      </c>
      <c r="K309" s="118">
        <v>6695000</v>
      </c>
      <c r="L309" s="114">
        <f t="shared" si="17"/>
        <v>401700</v>
      </c>
    </row>
    <row r="310" spans="1:12" ht="40.5" x14ac:dyDescent="0.25">
      <c r="A310" s="173">
        <v>303</v>
      </c>
      <c r="B310" s="118" t="s">
        <v>1140</v>
      </c>
      <c r="C310" s="118" t="s">
        <v>1170</v>
      </c>
      <c r="D310" s="118" t="s">
        <v>113</v>
      </c>
      <c r="E310" s="119" t="s">
        <v>194</v>
      </c>
      <c r="F310" s="134">
        <v>231100101893374</v>
      </c>
      <c r="G310" s="136" t="s">
        <v>1171</v>
      </c>
      <c r="H310" s="140" t="s">
        <v>348</v>
      </c>
      <c r="I310" s="138" t="s">
        <v>359</v>
      </c>
      <c r="J310" s="118">
        <v>100000</v>
      </c>
      <c r="K310" s="118">
        <v>1000</v>
      </c>
      <c r="L310" s="114">
        <f t="shared" si="17"/>
        <v>100000</v>
      </c>
    </row>
    <row r="311" spans="1:12" ht="60.75" x14ac:dyDescent="0.25">
      <c r="A311" s="173">
        <v>304</v>
      </c>
      <c r="B311" s="118" t="s">
        <v>1140</v>
      </c>
      <c r="C311" s="118" t="s">
        <v>1172</v>
      </c>
      <c r="D311" s="118" t="s">
        <v>113</v>
      </c>
      <c r="E311" s="118" t="s">
        <v>402</v>
      </c>
      <c r="F311" s="134">
        <v>231110082161151</v>
      </c>
      <c r="G311" s="136" t="s">
        <v>1173</v>
      </c>
      <c r="H311" s="140" t="s">
        <v>1174</v>
      </c>
      <c r="I311" s="138" t="s">
        <v>1175</v>
      </c>
      <c r="J311" s="118">
        <v>2</v>
      </c>
      <c r="K311" s="118">
        <v>2100000</v>
      </c>
      <c r="L311" s="114">
        <f t="shared" si="17"/>
        <v>4200</v>
      </c>
    </row>
    <row r="312" spans="1:12" ht="81" x14ac:dyDescent="0.25">
      <c r="A312" s="173">
        <v>305</v>
      </c>
      <c r="B312" s="118" t="s">
        <v>1140</v>
      </c>
      <c r="C312" s="118" t="s">
        <v>1176</v>
      </c>
      <c r="D312" s="118" t="s">
        <v>113</v>
      </c>
      <c r="E312" s="118" t="s">
        <v>402</v>
      </c>
      <c r="F312" s="134">
        <v>231110082164146</v>
      </c>
      <c r="G312" s="136" t="s">
        <v>1177</v>
      </c>
      <c r="H312" s="140" t="s">
        <v>1178</v>
      </c>
      <c r="I312" s="138" t="s">
        <v>1175</v>
      </c>
      <c r="J312" s="118">
        <v>10</v>
      </c>
      <c r="K312" s="118">
        <v>38200</v>
      </c>
      <c r="L312" s="114">
        <f t="shared" si="17"/>
        <v>382</v>
      </c>
    </row>
    <row r="313" spans="1:12" ht="40.5" x14ac:dyDescent="0.25">
      <c r="A313" s="173">
        <v>306</v>
      </c>
      <c r="B313" s="118" t="s">
        <v>1140</v>
      </c>
      <c r="C313" s="118" t="s">
        <v>1179</v>
      </c>
      <c r="D313" s="118" t="s">
        <v>113</v>
      </c>
      <c r="E313" s="118" t="s">
        <v>402</v>
      </c>
      <c r="F313" s="134">
        <v>231110082164252</v>
      </c>
      <c r="G313" s="136" t="s">
        <v>1180</v>
      </c>
      <c r="H313" s="140" t="s">
        <v>1181</v>
      </c>
      <c r="I313" s="138" t="s">
        <v>199</v>
      </c>
      <c r="J313" s="118">
        <v>3</v>
      </c>
      <c r="K313" s="118">
        <v>55000</v>
      </c>
      <c r="L313" s="114">
        <f t="shared" si="17"/>
        <v>165</v>
      </c>
    </row>
    <row r="314" spans="1:12" ht="40.5" x14ac:dyDescent="0.25">
      <c r="A314" s="173">
        <v>307</v>
      </c>
      <c r="B314" s="118" t="s">
        <v>1140</v>
      </c>
      <c r="C314" s="118" t="s">
        <v>1182</v>
      </c>
      <c r="D314" s="118" t="s">
        <v>113</v>
      </c>
      <c r="E314" s="118" t="s">
        <v>367</v>
      </c>
      <c r="F314" s="134">
        <v>23110012318541</v>
      </c>
      <c r="G314" s="136" t="s">
        <v>1183</v>
      </c>
      <c r="H314" s="140" t="s">
        <v>1184</v>
      </c>
      <c r="I314" s="138" t="s">
        <v>1175</v>
      </c>
      <c r="J314" s="118">
        <v>17</v>
      </c>
      <c r="K314" s="118">
        <v>10071132.24</v>
      </c>
      <c r="L314" s="114">
        <f t="shared" si="17"/>
        <v>171209.24808000002</v>
      </c>
    </row>
    <row r="315" spans="1:12" ht="40.5" x14ac:dyDescent="0.25">
      <c r="A315" s="173">
        <v>308</v>
      </c>
      <c r="B315" s="118" t="s">
        <v>1140</v>
      </c>
      <c r="C315" s="118" t="s">
        <v>1170</v>
      </c>
      <c r="D315" s="118" t="s">
        <v>113</v>
      </c>
      <c r="E315" s="118" t="s">
        <v>194</v>
      </c>
      <c r="F315" s="134">
        <v>231100102271118</v>
      </c>
      <c r="G315" s="136" t="s">
        <v>1185</v>
      </c>
      <c r="H315" s="140" t="s">
        <v>790</v>
      </c>
      <c r="I315" s="138" t="s">
        <v>359</v>
      </c>
      <c r="J315" s="118">
        <v>80000</v>
      </c>
      <c r="K315" s="118">
        <v>1000</v>
      </c>
      <c r="L315" s="114">
        <f t="shared" si="17"/>
        <v>80000</v>
      </c>
    </row>
    <row r="316" spans="1:12" ht="40.5" x14ac:dyDescent="0.25">
      <c r="A316" s="173">
        <v>309</v>
      </c>
      <c r="B316" s="118" t="s">
        <v>1140</v>
      </c>
      <c r="C316" s="187" t="s">
        <v>1186</v>
      </c>
      <c r="D316" s="118" t="s">
        <v>113</v>
      </c>
      <c r="E316" s="118" t="s">
        <v>402</v>
      </c>
      <c r="F316" s="134">
        <v>231110082149104</v>
      </c>
      <c r="G316" s="136" t="s">
        <v>1187</v>
      </c>
      <c r="H316" s="140" t="s">
        <v>431</v>
      </c>
      <c r="I316" s="138" t="s">
        <v>1175</v>
      </c>
      <c r="J316" s="118">
        <v>1</v>
      </c>
      <c r="K316" s="118">
        <v>7700000</v>
      </c>
      <c r="L316" s="114">
        <f t="shared" si="17"/>
        <v>7700</v>
      </c>
    </row>
    <row r="317" spans="1:12" ht="60.75" x14ac:dyDescent="0.25">
      <c r="A317" s="173">
        <v>310</v>
      </c>
      <c r="B317" s="118" t="s">
        <v>1140</v>
      </c>
      <c r="C317" s="118" t="s">
        <v>1188</v>
      </c>
      <c r="D317" s="118" t="s">
        <v>113</v>
      </c>
      <c r="E317" s="118" t="s">
        <v>367</v>
      </c>
      <c r="F317" s="134">
        <v>23110012312602</v>
      </c>
      <c r="G317" s="136" t="s">
        <v>1189</v>
      </c>
      <c r="H317" s="140" t="s">
        <v>1190</v>
      </c>
      <c r="I317" s="138" t="s">
        <v>184</v>
      </c>
      <c r="J317" s="118">
        <v>1</v>
      </c>
      <c r="K317" s="118">
        <v>22500000</v>
      </c>
      <c r="L317" s="114">
        <f t="shared" si="17"/>
        <v>22500</v>
      </c>
    </row>
    <row r="318" spans="1:12" ht="40.5" x14ac:dyDescent="0.25">
      <c r="A318" s="173">
        <v>311</v>
      </c>
      <c r="B318" s="118" t="s">
        <v>1140</v>
      </c>
      <c r="C318" s="118" t="s">
        <v>1191</v>
      </c>
      <c r="D318" s="118" t="s">
        <v>113</v>
      </c>
      <c r="E318" s="118" t="s">
        <v>402</v>
      </c>
      <c r="F318" s="134">
        <v>231110082137516</v>
      </c>
      <c r="G318" s="136" t="s">
        <v>1192</v>
      </c>
      <c r="H318" s="140" t="s">
        <v>1193</v>
      </c>
      <c r="I318" s="138" t="s">
        <v>1117</v>
      </c>
      <c r="J318" s="118">
        <v>15</v>
      </c>
      <c r="K318" s="118">
        <v>138000</v>
      </c>
      <c r="L318" s="114">
        <f t="shared" si="17"/>
        <v>2070</v>
      </c>
    </row>
    <row r="319" spans="1:12" ht="40.5" x14ac:dyDescent="0.25">
      <c r="A319" s="173">
        <v>312</v>
      </c>
      <c r="B319" s="118" t="s">
        <v>1140</v>
      </c>
      <c r="C319" s="118" t="s">
        <v>1194</v>
      </c>
      <c r="D319" s="118" t="s">
        <v>113</v>
      </c>
      <c r="E319" s="118" t="s">
        <v>402</v>
      </c>
      <c r="F319" s="134">
        <v>231110082140244</v>
      </c>
      <c r="G319" s="136" t="s">
        <v>1195</v>
      </c>
      <c r="H319" s="140" t="s">
        <v>1196</v>
      </c>
      <c r="I319" s="138" t="s">
        <v>1175</v>
      </c>
      <c r="J319" s="118">
        <v>1</v>
      </c>
      <c r="K319" s="118">
        <v>2650000</v>
      </c>
      <c r="L319" s="114">
        <f t="shared" si="17"/>
        <v>2650</v>
      </c>
    </row>
    <row r="320" spans="1:12" ht="126.75" customHeight="1" x14ac:dyDescent="0.25">
      <c r="A320" s="173">
        <v>313</v>
      </c>
      <c r="B320" s="118" t="s">
        <v>1140</v>
      </c>
      <c r="C320" s="118" t="s">
        <v>816</v>
      </c>
      <c r="D320" s="118" t="s">
        <v>113</v>
      </c>
      <c r="E320" s="126" t="s">
        <v>758</v>
      </c>
      <c r="F320" s="134">
        <v>231100241631648</v>
      </c>
      <c r="G320" s="136" t="s">
        <v>315</v>
      </c>
      <c r="H320" s="140" t="s">
        <v>325</v>
      </c>
      <c r="I320" s="138" t="s">
        <v>240</v>
      </c>
      <c r="J320" s="118">
        <v>9</v>
      </c>
      <c r="K320" s="143">
        <v>1266733.33</v>
      </c>
      <c r="L320" s="114">
        <f t="shared" si="17"/>
        <v>11400.599970000001</v>
      </c>
    </row>
    <row r="321" spans="1:12" ht="135" customHeight="1" x14ac:dyDescent="0.25">
      <c r="A321" s="173">
        <v>314</v>
      </c>
      <c r="B321" s="118" t="s">
        <v>1140</v>
      </c>
      <c r="C321" s="118" t="s">
        <v>775</v>
      </c>
      <c r="D321" s="118" t="s">
        <v>113</v>
      </c>
      <c r="E321" s="118" t="s">
        <v>194</v>
      </c>
      <c r="F321" s="134">
        <v>231100102218881</v>
      </c>
      <c r="G321" s="136" t="s">
        <v>1197</v>
      </c>
      <c r="H321" s="140" t="s">
        <v>324</v>
      </c>
      <c r="I321" s="138" t="s">
        <v>184</v>
      </c>
      <c r="J321" s="118">
        <v>1</v>
      </c>
      <c r="K321" s="118">
        <v>5535320</v>
      </c>
      <c r="L321" s="114">
        <f t="shared" si="17"/>
        <v>5535.32</v>
      </c>
    </row>
    <row r="322" spans="1:12" ht="60.75" x14ac:dyDescent="0.25">
      <c r="A322" s="173">
        <v>315</v>
      </c>
      <c r="B322" s="118" t="s">
        <v>1140</v>
      </c>
      <c r="C322" s="118" t="s">
        <v>1198</v>
      </c>
      <c r="D322" s="118" t="s">
        <v>113</v>
      </c>
      <c r="E322" s="118" t="s">
        <v>402</v>
      </c>
      <c r="F322" s="134">
        <v>231110082135958</v>
      </c>
      <c r="G322" s="136" t="s">
        <v>1199</v>
      </c>
      <c r="H322" s="140" t="s">
        <v>1200</v>
      </c>
      <c r="I322" s="138" t="s">
        <v>1175</v>
      </c>
      <c r="J322" s="118">
        <v>300</v>
      </c>
      <c r="K322" s="118">
        <v>7500</v>
      </c>
      <c r="L322" s="114">
        <f t="shared" si="17"/>
        <v>2250</v>
      </c>
    </row>
    <row r="323" spans="1:12" ht="60.75" x14ac:dyDescent="0.25">
      <c r="A323" s="173">
        <v>316</v>
      </c>
      <c r="B323" s="118" t="s">
        <v>1140</v>
      </c>
      <c r="C323" s="118" t="s">
        <v>1201</v>
      </c>
      <c r="D323" s="118" t="s">
        <v>113</v>
      </c>
      <c r="E323" s="118" t="s">
        <v>402</v>
      </c>
      <c r="F323" s="134">
        <v>231110082135931</v>
      </c>
      <c r="G323" s="136" t="s">
        <v>1199</v>
      </c>
      <c r="H323" s="140" t="s">
        <v>1200</v>
      </c>
      <c r="I323" s="138" t="s">
        <v>1175</v>
      </c>
      <c r="J323" s="118">
        <v>300</v>
      </c>
      <c r="K323" s="118">
        <v>21000</v>
      </c>
      <c r="L323" s="114">
        <f t="shared" si="17"/>
        <v>6300</v>
      </c>
    </row>
    <row r="324" spans="1:12" ht="42" x14ac:dyDescent="0.25">
      <c r="A324" s="173">
        <v>317</v>
      </c>
      <c r="B324" s="118" t="s">
        <v>1140</v>
      </c>
      <c r="C324" s="118" t="s">
        <v>1202</v>
      </c>
      <c r="D324" s="118" t="s">
        <v>113</v>
      </c>
      <c r="E324" s="118" t="s">
        <v>402</v>
      </c>
      <c r="F324" s="134">
        <v>231110082136004</v>
      </c>
      <c r="G324" s="136" t="s">
        <v>1203</v>
      </c>
      <c r="H324" s="140" t="s">
        <v>1204</v>
      </c>
      <c r="I324" s="138" t="s">
        <v>1175</v>
      </c>
      <c r="J324" s="118">
        <v>300</v>
      </c>
      <c r="K324" s="118">
        <v>88000</v>
      </c>
      <c r="L324" s="114">
        <f t="shared" si="17"/>
        <v>26400</v>
      </c>
    </row>
    <row r="325" spans="1:12" ht="40.5" x14ac:dyDescent="0.25">
      <c r="A325" s="173">
        <v>318</v>
      </c>
      <c r="B325" s="118" t="s">
        <v>1140</v>
      </c>
      <c r="C325" s="118" t="s">
        <v>1205</v>
      </c>
      <c r="D325" s="118" t="s">
        <v>113</v>
      </c>
      <c r="E325" s="118" t="s">
        <v>402</v>
      </c>
      <c r="F325" s="134">
        <v>231110082126392</v>
      </c>
      <c r="G325" s="136" t="s">
        <v>1206</v>
      </c>
      <c r="H325" s="140" t="s">
        <v>1207</v>
      </c>
      <c r="I325" s="138" t="s">
        <v>1175</v>
      </c>
      <c r="J325" s="118">
        <v>3</v>
      </c>
      <c r="K325" s="118">
        <v>120000</v>
      </c>
      <c r="L325" s="114">
        <f t="shared" si="17"/>
        <v>360</v>
      </c>
    </row>
    <row r="326" spans="1:12" ht="40.5" x14ac:dyDescent="0.25">
      <c r="A326" s="173">
        <v>319</v>
      </c>
      <c r="B326" s="118" t="s">
        <v>1140</v>
      </c>
      <c r="C326" s="118" t="s">
        <v>923</v>
      </c>
      <c r="D326" s="118" t="s">
        <v>113</v>
      </c>
      <c r="E326" s="118" t="s">
        <v>1208</v>
      </c>
      <c r="F326" s="134">
        <v>231100372193815</v>
      </c>
      <c r="G326" s="136" t="s">
        <v>1209</v>
      </c>
      <c r="H326" s="140" t="s">
        <v>336</v>
      </c>
      <c r="I326" s="138" t="s">
        <v>184</v>
      </c>
      <c r="J326" s="118">
        <v>1</v>
      </c>
      <c r="K326" s="118">
        <v>168000</v>
      </c>
      <c r="L326" s="114">
        <f t="shared" si="17"/>
        <v>168</v>
      </c>
    </row>
    <row r="327" spans="1:12" ht="40.5" x14ac:dyDescent="0.25">
      <c r="A327" s="173">
        <v>320</v>
      </c>
      <c r="B327" s="118" t="s">
        <v>1140</v>
      </c>
      <c r="C327" s="118" t="s">
        <v>1210</v>
      </c>
      <c r="D327" s="118" t="s">
        <v>113</v>
      </c>
      <c r="E327" s="118" t="s">
        <v>367</v>
      </c>
      <c r="F327" s="134">
        <v>23110012313827</v>
      </c>
      <c r="G327" s="136" t="s">
        <v>1211</v>
      </c>
      <c r="H327" s="140" t="s">
        <v>666</v>
      </c>
      <c r="I327" s="138" t="s">
        <v>184</v>
      </c>
      <c r="J327" s="118">
        <v>1</v>
      </c>
      <c r="K327" s="118">
        <v>101516800</v>
      </c>
      <c r="L327" s="114">
        <f t="shared" si="17"/>
        <v>101516.8</v>
      </c>
    </row>
    <row r="328" spans="1:12" ht="40.5" x14ac:dyDescent="0.25">
      <c r="A328" s="173">
        <v>321</v>
      </c>
      <c r="B328" s="118" t="s">
        <v>1140</v>
      </c>
      <c r="C328" s="118" t="s">
        <v>1212</v>
      </c>
      <c r="D328" s="118" t="s">
        <v>113</v>
      </c>
      <c r="E328" s="118" t="s">
        <v>380</v>
      </c>
      <c r="F328" s="134">
        <v>231110082106576</v>
      </c>
      <c r="G328" s="136" t="s">
        <v>1213</v>
      </c>
      <c r="H328" s="140" t="s">
        <v>1214</v>
      </c>
      <c r="I328" s="138" t="s">
        <v>803</v>
      </c>
      <c r="J328" s="118">
        <v>600</v>
      </c>
      <c r="K328" s="118">
        <v>28401</v>
      </c>
      <c r="L328" s="114">
        <f t="shared" si="17"/>
        <v>17040.599999999999</v>
      </c>
    </row>
    <row r="329" spans="1:12" ht="60.75" x14ac:dyDescent="0.25">
      <c r="A329" s="173">
        <v>322</v>
      </c>
      <c r="B329" s="118" t="s">
        <v>1140</v>
      </c>
      <c r="C329" s="118" t="s">
        <v>1215</v>
      </c>
      <c r="D329" s="118" t="s">
        <v>113</v>
      </c>
      <c r="E329" s="118" t="s">
        <v>380</v>
      </c>
      <c r="F329" s="134">
        <v>231110082102390</v>
      </c>
      <c r="G329" s="136" t="s">
        <v>1216</v>
      </c>
      <c r="H329" s="140" t="s">
        <v>1217</v>
      </c>
      <c r="I329" s="138" t="s">
        <v>1175</v>
      </c>
      <c r="J329" s="118">
        <v>10</v>
      </c>
      <c r="K329" s="118">
        <v>79250</v>
      </c>
      <c r="L329" s="114">
        <f t="shared" si="17"/>
        <v>792.5</v>
      </c>
    </row>
    <row r="330" spans="1:12" ht="40.5" x14ac:dyDescent="0.25">
      <c r="A330" s="173">
        <v>323</v>
      </c>
      <c r="B330" s="118" t="s">
        <v>1140</v>
      </c>
      <c r="C330" s="118" t="s">
        <v>1179</v>
      </c>
      <c r="D330" s="118" t="s">
        <v>113</v>
      </c>
      <c r="E330" s="118" t="s">
        <v>402</v>
      </c>
      <c r="F330" s="134">
        <v>231110082102378</v>
      </c>
      <c r="G330" s="136" t="s">
        <v>1218</v>
      </c>
      <c r="H330" s="140" t="s">
        <v>1219</v>
      </c>
      <c r="I330" s="138" t="s">
        <v>1175</v>
      </c>
      <c r="J330" s="118">
        <v>7</v>
      </c>
      <c r="K330" s="118">
        <v>68980</v>
      </c>
      <c r="L330" s="114">
        <f t="shared" si="17"/>
        <v>482.86</v>
      </c>
    </row>
    <row r="331" spans="1:12" ht="60.75" x14ac:dyDescent="0.25">
      <c r="A331" s="173">
        <v>324</v>
      </c>
      <c r="B331" s="118" t="s">
        <v>1140</v>
      </c>
      <c r="C331" s="118" t="s">
        <v>1220</v>
      </c>
      <c r="D331" s="118" t="s">
        <v>113</v>
      </c>
      <c r="E331" s="118" t="s">
        <v>194</v>
      </c>
      <c r="F331" s="134">
        <v>231100102164038</v>
      </c>
      <c r="G331" s="136" t="s">
        <v>1221</v>
      </c>
      <c r="H331" s="140" t="s">
        <v>1222</v>
      </c>
      <c r="I331" s="138" t="s">
        <v>1175</v>
      </c>
      <c r="J331" s="118">
        <v>1</v>
      </c>
      <c r="K331" s="143">
        <v>3028971.2</v>
      </c>
      <c r="L331" s="114">
        <f t="shared" si="17"/>
        <v>3028.9712000000004</v>
      </c>
    </row>
    <row r="332" spans="1:12" ht="40.5" x14ac:dyDescent="0.25">
      <c r="A332" s="173">
        <v>325</v>
      </c>
      <c r="B332" s="118" t="s">
        <v>1140</v>
      </c>
      <c r="C332" s="118" t="s">
        <v>1223</v>
      </c>
      <c r="D332" s="118" t="s">
        <v>113</v>
      </c>
      <c r="E332" s="118" t="s">
        <v>367</v>
      </c>
      <c r="F332" s="134">
        <v>23110012302455</v>
      </c>
      <c r="G332" s="136" t="s">
        <v>1224</v>
      </c>
      <c r="H332" s="140" t="s">
        <v>1225</v>
      </c>
      <c r="I332" s="138" t="s">
        <v>184</v>
      </c>
      <c r="J332" s="118">
        <v>1</v>
      </c>
      <c r="K332" s="118">
        <v>36064000</v>
      </c>
      <c r="L332" s="114">
        <f t="shared" si="17"/>
        <v>36064</v>
      </c>
    </row>
    <row r="333" spans="1:12" ht="60.75" x14ac:dyDescent="0.25">
      <c r="A333" s="173">
        <v>326</v>
      </c>
      <c r="B333" s="118" t="s">
        <v>1140</v>
      </c>
      <c r="C333" s="118" t="s">
        <v>1226</v>
      </c>
      <c r="D333" s="118" t="s">
        <v>113</v>
      </c>
      <c r="E333" s="118" t="s">
        <v>367</v>
      </c>
      <c r="F333" s="134">
        <v>23110012307913</v>
      </c>
      <c r="G333" s="136" t="s">
        <v>1227</v>
      </c>
      <c r="H333" s="140" t="s">
        <v>1228</v>
      </c>
      <c r="I333" s="138" t="s">
        <v>184</v>
      </c>
      <c r="J333" s="118">
        <v>1</v>
      </c>
      <c r="K333" s="118">
        <v>359968000</v>
      </c>
      <c r="L333" s="114">
        <f t="shared" si="17"/>
        <v>359968</v>
      </c>
    </row>
    <row r="334" spans="1:12" ht="40.5" x14ac:dyDescent="0.25">
      <c r="A334" s="173">
        <v>327</v>
      </c>
      <c r="B334" s="118" t="s">
        <v>1140</v>
      </c>
      <c r="C334" s="118" t="s">
        <v>1194</v>
      </c>
      <c r="D334" s="118" t="s">
        <v>113</v>
      </c>
      <c r="E334" s="118" t="s">
        <v>380</v>
      </c>
      <c r="F334" s="134">
        <v>23111007225648</v>
      </c>
      <c r="G334" s="136" t="s">
        <v>1229</v>
      </c>
      <c r="H334" s="140" t="s">
        <v>1230</v>
      </c>
      <c r="I334" s="138" t="s">
        <v>1175</v>
      </c>
      <c r="J334" s="118">
        <v>1</v>
      </c>
      <c r="K334" s="118">
        <v>156528000</v>
      </c>
      <c r="L334" s="114">
        <f t="shared" si="17"/>
        <v>156528</v>
      </c>
    </row>
    <row r="335" spans="1:12" ht="101.25" x14ac:dyDescent="0.25">
      <c r="A335" s="173"/>
      <c r="B335" s="118" t="s">
        <v>1140</v>
      </c>
      <c r="C335" s="118" t="s">
        <v>1231</v>
      </c>
      <c r="D335" s="118" t="s">
        <v>113</v>
      </c>
      <c r="E335" s="118" t="s">
        <v>1232</v>
      </c>
      <c r="F335" s="134"/>
      <c r="G335" s="136" t="s">
        <v>1233</v>
      </c>
      <c r="H335" s="176" t="s">
        <v>1234</v>
      </c>
      <c r="I335" s="138" t="s">
        <v>184</v>
      </c>
      <c r="J335" s="118">
        <v>1</v>
      </c>
      <c r="K335" s="118">
        <v>413447461.08999997</v>
      </c>
      <c r="L335" s="114">
        <f t="shared" si="17"/>
        <v>413447.46109</v>
      </c>
    </row>
    <row r="336" spans="1:12" ht="81" x14ac:dyDescent="0.25">
      <c r="A336" s="173">
        <v>328</v>
      </c>
      <c r="B336" s="118" t="s">
        <v>1140</v>
      </c>
      <c r="C336" s="118" t="s">
        <v>1235</v>
      </c>
      <c r="D336" s="118" t="s">
        <v>113</v>
      </c>
      <c r="E336" s="126" t="s">
        <v>1236</v>
      </c>
      <c r="F336" s="134">
        <v>231100402146250</v>
      </c>
      <c r="G336" s="136" t="s">
        <v>1237</v>
      </c>
      <c r="H336" s="140" t="s">
        <v>1238</v>
      </c>
      <c r="I336" s="138" t="s">
        <v>1239</v>
      </c>
      <c r="J336" s="118">
        <v>12</v>
      </c>
      <c r="K336" s="118">
        <v>25000000</v>
      </c>
      <c r="L336" s="114">
        <f t="shared" si="17"/>
        <v>300000</v>
      </c>
    </row>
    <row r="337" spans="1:12" ht="40.5" x14ac:dyDescent="0.25">
      <c r="A337" s="173">
        <v>329</v>
      </c>
      <c r="B337" s="118" t="s">
        <v>1140</v>
      </c>
      <c r="C337" s="118" t="s">
        <v>1240</v>
      </c>
      <c r="D337" s="118" t="s">
        <v>113</v>
      </c>
      <c r="E337" s="118" t="s">
        <v>402</v>
      </c>
      <c r="F337" s="134">
        <v>231110082059678</v>
      </c>
      <c r="G337" s="136" t="s">
        <v>1241</v>
      </c>
      <c r="H337" s="140" t="s">
        <v>1242</v>
      </c>
      <c r="I337" s="138" t="s">
        <v>1243</v>
      </c>
      <c r="J337" s="118">
        <v>6</v>
      </c>
      <c r="K337" s="118">
        <v>64800</v>
      </c>
      <c r="L337" s="114">
        <f t="shared" si="17"/>
        <v>388.8</v>
      </c>
    </row>
    <row r="338" spans="1:12" ht="40.5" x14ac:dyDescent="0.25">
      <c r="A338" s="173">
        <v>330</v>
      </c>
      <c r="B338" s="118" t="s">
        <v>1140</v>
      </c>
      <c r="C338" s="118" t="s">
        <v>1244</v>
      </c>
      <c r="D338" s="118" t="s">
        <v>113</v>
      </c>
      <c r="E338" s="118" t="s">
        <v>402</v>
      </c>
      <c r="F338" s="134">
        <v>231110082059643</v>
      </c>
      <c r="G338" s="136" t="s">
        <v>1245</v>
      </c>
      <c r="H338" s="140" t="s">
        <v>1246</v>
      </c>
      <c r="I338" s="138" t="s">
        <v>1175</v>
      </c>
      <c r="J338" s="118">
        <v>5</v>
      </c>
      <c r="K338" s="118">
        <v>379999</v>
      </c>
      <c r="L338" s="114">
        <f t="shared" si="17"/>
        <v>1899.9949999999999</v>
      </c>
    </row>
    <row r="339" spans="1:12" ht="40.5" x14ac:dyDescent="0.25">
      <c r="A339" s="173">
        <v>331</v>
      </c>
      <c r="B339" s="118" t="s">
        <v>1140</v>
      </c>
      <c r="C339" s="118" t="s">
        <v>1247</v>
      </c>
      <c r="D339" s="118" t="s">
        <v>113</v>
      </c>
      <c r="E339" s="118" t="s">
        <v>402</v>
      </c>
      <c r="F339" s="134">
        <v>231110082059828</v>
      </c>
      <c r="G339" s="136" t="s">
        <v>1245</v>
      </c>
      <c r="H339" s="140" t="s">
        <v>1246</v>
      </c>
      <c r="I339" s="138" t="s">
        <v>1175</v>
      </c>
      <c r="J339" s="118">
        <v>4</v>
      </c>
      <c r="K339" s="118">
        <v>77999</v>
      </c>
      <c r="L339" s="114">
        <f t="shared" si="17"/>
        <v>311.99599999999998</v>
      </c>
    </row>
    <row r="340" spans="1:12" ht="40.5" x14ac:dyDescent="0.25">
      <c r="A340" s="173">
        <v>332</v>
      </c>
      <c r="B340" s="118" t="s">
        <v>1140</v>
      </c>
      <c r="C340" s="118" t="s">
        <v>1248</v>
      </c>
      <c r="D340" s="118" t="s">
        <v>113</v>
      </c>
      <c r="E340" s="118" t="s">
        <v>402</v>
      </c>
      <c r="F340" s="134">
        <v>231110082059714</v>
      </c>
      <c r="G340" s="136" t="s">
        <v>1245</v>
      </c>
      <c r="H340" s="140" t="s">
        <v>1246</v>
      </c>
      <c r="I340" s="138" t="s">
        <v>1175</v>
      </c>
      <c r="J340" s="118">
        <v>6</v>
      </c>
      <c r="K340" s="118">
        <v>289000</v>
      </c>
      <c r="L340" s="114">
        <f t="shared" si="17"/>
        <v>1734</v>
      </c>
    </row>
    <row r="341" spans="1:12" ht="40.5" x14ac:dyDescent="0.25">
      <c r="A341" s="173">
        <v>333</v>
      </c>
      <c r="B341" s="118" t="s">
        <v>1140</v>
      </c>
      <c r="C341" s="118" t="s">
        <v>1249</v>
      </c>
      <c r="D341" s="118" t="s">
        <v>113</v>
      </c>
      <c r="E341" s="118" t="s">
        <v>402</v>
      </c>
      <c r="F341" s="134">
        <v>231110082059786</v>
      </c>
      <c r="G341" s="136" t="s">
        <v>1245</v>
      </c>
      <c r="H341" s="140" t="s">
        <v>1246</v>
      </c>
      <c r="I341" s="138" t="s">
        <v>199</v>
      </c>
      <c r="J341" s="118">
        <v>200</v>
      </c>
      <c r="K341" s="118">
        <v>2799</v>
      </c>
      <c r="L341" s="114">
        <f t="shared" si="17"/>
        <v>559.79999999999995</v>
      </c>
    </row>
    <row r="342" spans="1:12" ht="40.5" x14ac:dyDescent="0.25">
      <c r="A342" s="173">
        <v>334</v>
      </c>
      <c r="B342" s="118" t="s">
        <v>1140</v>
      </c>
      <c r="C342" s="118" t="s">
        <v>1250</v>
      </c>
      <c r="D342" s="118" t="s">
        <v>113</v>
      </c>
      <c r="E342" s="118" t="s">
        <v>402</v>
      </c>
      <c r="F342" s="134">
        <v>231110082061939</v>
      </c>
      <c r="G342" s="136" t="s">
        <v>1245</v>
      </c>
      <c r="H342" s="140" t="s">
        <v>1246</v>
      </c>
      <c r="I342" s="138" t="s">
        <v>1175</v>
      </c>
      <c r="J342" s="118">
        <v>20</v>
      </c>
      <c r="K342" s="118">
        <v>57999</v>
      </c>
      <c r="L342" s="114">
        <f t="shared" si="17"/>
        <v>1159.98</v>
      </c>
    </row>
    <row r="343" spans="1:12" ht="60.75" x14ac:dyDescent="0.25">
      <c r="A343" s="173">
        <v>335</v>
      </c>
      <c r="B343" s="118" t="s">
        <v>1140</v>
      </c>
      <c r="C343" s="118" t="s">
        <v>1251</v>
      </c>
      <c r="D343" s="118" t="s">
        <v>113</v>
      </c>
      <c r="E343" s="118" t="s">
        <v>402</v>
      </c>
      <c r="F343" s="134">
        <v>231110082061968</v>
      </c>
      <c r="G343" s="136" t="s">
        <v>1252</v>
      </c>
      <c r="H343" s="140" t="s">
        <v>1253</v>
      </c>
      <c r="I343" s="138" t="s">
        <v>1121</v>
      </c>
      <c r="J343" s="118">
        <v>200</v>
      </c>
      <c r="K343" s="118">
        <v>6850</v>
      </c>
      <c r="L343" s="114">
        <f t="shared" si="17"/>
        <v>1370</v>
      </c>
    </row>
    <row r="344" spans="1:12" ht="60.75" x14ac:dyDescent="0.25">
      <c r="A344" s="173">
        <v>336</v>
      </c>
      <c r="B344" s="118" t="s">
        <v>1140</v>
      </c>
      <c r="C344" s="118" t="s">
        <v>1254</v>
      </c>
      <c r="D344" s="118" t="s">
        <v>113</v>
      </c>
      <c r="E344" s="118" t="s">
        <v>194</v>
      </c>
      <c r="F344" s="134">
        <v>231100102120131</v>
      </c>
      <c r="G344" s="136" t="s">
        <v>1255</v>
      </c>
      <c r="H344" s="140" t="s">
        <v>1256</v>
      </c>
      <c r="I344" s="138" t="s">
        <v>1175</v>
      </c>
      <c r="J344" s="118">
        <v>300</v>
      </c>
      <c r="K344" s="143">
        <v>22788.560000000001</v>
      </c>
      <c r="L344" s="114">
        <f t="shared" si="17"/>
        <v>6836.5680000000002</v>
      </c>
    </row>
    <row r="345" spans="1:12" ht="121.5" x14ac:dyDescent="0.25">
      <c r="A345" s="173">
        <v>337</v>
      </c>
      <c r="B345" s="118" t="s">
        <v>1140</v>
      </c>
      <c r="C345" s="118" t="s">
        <v>1257</v>
      </c>
      <c r="D345" s="118" t="s">
        <v>113</v>
      </c>
      <c r="E345" s="118" t="s">
        <v>1232</v>
      </c>
      <c r="F345" s="134"/>
      <c r="G345" s="118" t="s">
        <v>1258</v>
      </c>
      <c r="H345" s="177" t="s">
        <v>1259</v>
      </c>
      <c r="I345" s="178" t="s">
        <v>184</v>
      </c>
      <c r="J345" s="179">
        <v>1</v>
      </c>
      <c r="K345" s="180">
        <v>2918252943.4499998</v>
      </c>
      <c r="L345" s="274">
        <f t="shared" si="17"/>
        <v>2918252.9434499997</v>
      </c>
    </row>
    <row r="346" spans="1:12" ht="99" customHeight="1" x14ac:dyDescent="0.25">
      <c r="A346" s="173">
        <v>338</v>
      </c>
      <c r="B346" s="118" t="s">
        <v>1140</v>
      </c>
      <c r="C346" s="118" t="s">
        <v>1260</v>
      </c>
      <c r="D346" s="118" t="s">
        <v>113</v>
      </c>
      <c r="E346" s="118" t="s">
        <v>1232</v>
      </c>
      <c r="F346" s="134"/>
      <c r="G346" s="118" t="s">
        <v>1261</v>
      </c>
      <c r="H346" s="140">
        <v>307823101</v>
      </c>
      <c r="I346" s="179" t="s">
        <v>184</v>
      </c>
      <c r="J346" s="179">
        <v>1</v>
      </c>
      <c r="K346" s="181">
        <v>7887474609</v>
      </c>
      <c r="L346" s="274">
        <f t="shared" si="17"/>
        <v>7887474.6090000002</v>
      </c>
    </row>
    <row r="347" spans="1:12" ht="60.75" x14ac:dyDescent="0.25">
      <c r="A347" s="173">
        <v>339</v>
      </c>
      <c r="B347" s="118" t="s">
        <v>1140</v>
      </c>
      <c r="C347" s="118" t="s">
        <v>1262</v>
      </c>
      <c r="D347" s="118" t="s">
        <v>113</v>
      </c>
      <c r="E347" s="118" t="s">
        <v>367</v>
      </c>
      <c r="F347" s="134">
        <v>231100142113901</v>
      </c>
      <c r="G347" s="136" t="s">
        <v>291</v>
      </c>
      <c r="H347" s="140" t="s">
        <v>333</v>
      </c>
      <c r="I347" s="138" t="s">
        <v>1175</v>
      </c>
      <c r="J347" s="118">
        <v>19</v>
      </c>
      <c r="K347" s="118">
        <v>180000</v>
      </c>
      <c r="L347" s="114">
        <f t="shared" si="17"/>
        <v>3420</v>
      </c>
    </row>
    <row r="348" spans="1:12" ht="60.75" x14ac:dyDescent="0.25">
      <c r="A348" s="173">
        <v>340</v>
      </c>
      <c r="B348" s="118" t="s">
        <v>1140</v>
      </c>
      <c r="C348" s="118" t="s">
        <v>1263</v>
      </c>
      <c r="D348" s="118" t="s">
        <v>113</v>
      </c>
      <c r="E348" s="118" t="s">
        <v>189</v>
      </c>
      <c r="F348" s="134">
        <v>231100142113307</v>
      </c>
      <c r="G348" s="136" t="s">
        <v>1264</v>
      </c>
      <c r="H348" s="140" t="s">
        <v>1265</v>
      </c>
      <c r="I348" s="138" t="s">
        <v>1239</v>
      </c>
      <c r="J348" s="118">
        <v>5</v>
      </c>
      <c r="K348" s="118">
        <v>500000</v>
      </c>
      <c r="L348" s="114">
        <f t="shared" si="17"/>
        <v>2500</v>
      </c>
    </row>
    <row r="349" spans="1:12" ht="40.5" x14ac:dyDescent="0.25">
      <c r="A349" s="173">
        <v>341</v>
      </c>
      <c r="B349" s="118" t="s">
        <v>1140</v>
      </c>
      <c r="C349" s="118" t="s">
        <v>1266</v>
      </c>
      <c r="D349" s="118" t="s">
        <v>113</v>
      </c>
      <c r="E349" s="118" t="s">
        <v>402</v>
      </c>
      <c r="F349" s="134">
        <v>231110082018168</v>
      </c>
      <c r="G349" s="136" t="s">
        <v>1267</v>
      </c>
      <c r="H349" s="140" t="s">
        <v>1268</v>
      </c>
      <c r="I349" s="118" t="s">
        <v>1175</v>
      </c>
      <c r="J349" s="118">
        <v>200</v>
      </c>
      <c r="K349" s="118">
        <v>49999</v>
      </c>
      <c r="L349" s="114">
        <f t="shared" si="17"/>
        <v>9999.7999999999993</v>
      </c>
    </row>
    <row r="350" spans="1:12" ht="40.5" x14ac:dyDescent="0.25">
      <c r="A350" s="173">
        <v>342</v>
      </c>
      <c r="B350" s="118" t="s">
        <v>1140</v>
      </c>
      <c r="C350" s="118" t="s">
        <v>1269</v>
      </c>
      <c r="D350" s="118" t="s">
        <v>113</v>
      </c>
      <c r="E350" s="118" t="s">
        <v>402</v>
      </c>
      <c r="F350" s="134">
        <v>231110082013654</v>
      </c>
      <c r="G350" s="136" t="s">
        <v>1270</v>
      </c>
      <c r="H350" s="140" t="s">
        <v>1271</v>
      </c>
      <c r="I350" s="118" t="s">
        <v>199</v>
      </c>
      <c r="J350" s="118">
        <v>30</v>
      </c>
      <c r="K350" s="118">
        <v>6500</v>
      </c>
      <c r="L350" s="114">
        <f t="shared" si="17"/>
        <v>195</v>
      </c>
    </row>
    <row r="351" spans="1:12" ht="40.5" x14ac:dyDescent="0.25">
      <c r="A351" s="173">
        <v>343</v>
      </c>
      <c r="B351" s="118" t="s">
        <v>1140</v>
      </c>
      <c r="C351" s="118" t="s">
        <v>1272</v>
      </c>
      <c r="D351" s="118" t="s">
        <v>113</v>
      </c>
      <c r="E351" s="118" t="s">
        <v>402</v>
      </c>
      <c r="F351" s="134">
        <v>231110082013661</v>
      </c>
      <c r="G351" s="136" t="s">
        <v>1270</v>
      </c>
      <c r="H351" s="140" t="s">
        <v>1271</v>
      </c>
      <c r="I351" s="118" t="s">
        <v>199</v>
      </c>
      <c r="J351" s="118">
        <v>40</v>
      </c>
      <c r="K351" s="118">
        <v>8555</v>
      </c>
      <c r="L351" s="114">
        <f t="shared" si="17"/>
        <v>342.2</v>
      </c>
    </row>
    <row r="352" spans="1:12" ht="40.5" x14ac:dyDescent="0.25">
      <c r="A352" s="173">
        <v>344</v>
      </c>
      <c r="B352" s="118" t="s">
        <v>1140</v>
      </c>
      <c r="C352" s="118" t="s">
        <v>1273</v>
      </c>
      <c r="D352" s="118" t="s">
        <v>113</v>
      </c>
      <c r="E352" s="118" t="s">
        <v>402</v>
      </c>
      <c r="F352" s="134">
        <v>231110082013710</v>
      </c>
      <c r="G352" s="136" t="s">
        <v>1270</v>
      </c>
      <c r="H352" s="140" t="s">
        <v>1271</v>
      </c>
      <c r="I352" s="118" t="s">
        <v>199</v>
      </c>
      <c r="J352" s="118">
        <v>30</v>
      </c>
      <c r="K352" s="118">
        <v>6655</v>
      </c>
      <c r="L352" s="114">
        <f t="shared" si="17"/>
        <v>199.65</v>
      </c>
    </row>
    <row r="353" spans="1:12" ht="40.5" x14ac:dyDescent="0.25">
      <c r="A353" s="173">
        <v>345</v>
      </c>
      <c r="B353" s="118" t="s">
        <v>1140</v>
      </c>
      <c r="C353" s="118" t="s">
        <v>1274</v>
      </c>
      <c r="D353" s="118" t="s">
        <v>113</v>
      </c>
      <c r="E353" s="118" t="s">
        <v>402</v>
      </c>
      <c r="F353" s="134">
        <v>231110082013675</v>
      </c>
      <c r="G353" s="136" t="s">
        <v>1270</v>
      </c>
      <c r="H353" s="140" t="s">
        <v>1271</v>
      </c>
      <c r="I353" s="118" t="s">
        <v>199</v>
      </c>
      <c r="J353" s="118">
        <v>10</v>
      </c>
      <c r="K353" s="118">
        <v>8855</v>
      </c>
      <c r="L353" s="114">
        <f t="shared" si="17"/>
        <v>88.55</v>
      </c>
    </row>
    <row r="354" spans="1:12" ht="40.5" x14ac:dyDescent="0.25">
      <c r="A354" s="173">
        <v>346</v>
      </c>
      <c r="B354" s="118" t="s">
        <v>1140</v>
      </c>
      <c r="C354" s="118" t="s">
        <v>1275</v>
      </c>
      <c r="D354" s="118" t="s">
        <v>113</v>
      </c>
      <c r="E354" s="118" t="s">
        <v>402</v>
      </c>
      <c r="F354" s="134">
        <v>231110082013685</v>
      </c>
      <c r="G354" s="136" t="s">
        <v>1270</v>
      </c>
      <c r="H354" s="140" t="s">
        <v>1271</v>
      </c>
      <c r="I354" s="118" t="s">
        <v>199</v>
      </c>
      <c r="J354" s="118">
        <v>25</v>
      </c>
      <c r="K354" s="118">
        <v>28500</v>
      </c>
      <c r="L354" s="114">
        <f t="shared" si="17"/>
        <v>712.5</v>
      </c>
    </row>
    <row r="355" spans="1:12" ht="40.5" x14ac:dyDescent="0.25">
      <c r="A355" s="173">
        <v>347</v>
      </c>
      <c r="B355" s="118" t="s">
        <v>1140</v>
      </c>
      <c r="C355" s="118" t="s">
        <v>1276</v>
      </c>
      <c r="D355" s="118" t="s">
        <v>113</v>
      </c>
      <c r="E355" s="118" t="s">
        <v>402</v>
      </c>
      <c r="F355" s="134">
        <v>231110082013696</v>
      </c>
      <c r="G355" s="136" t="s">
        <v>1270</v>
      </c>
      <c r="H355" s="140" t="s">
        <v>1271</v>
      </c>
      <c r="I355" s="118" t="s">
        <v>199</v>
      </c>
      <c r="J355" s="118">
        <v>50</v>
      </c>
      <c r="K355" s="118">
        <v>86555</v>
      </c>
      <c r="L355" s="114">
        <f t="shared" si="17"/>
        <v>4327.75</v>
      </c>
    </row>
    <row r="356" spans="1:12" ht="40.5" x14ac:dyDescent="0.25">
      <c r="A356" s="173">
        <v>348</v>
      </c>
      <c r="B356" s="118" t="s">
        <v>1140</v>
      </c>
      <c r="C356" s="118" t="s">
        <v>1277</v>
      </c>
      <c r="D356" s="118" t="s">
        <v>113</v>
      </c>
      <c r="E356" s="118" t="s">
        <v>402</v>
      </c>
      <c r="F356" s="134">
        <v>231110082013701</v>
      </c>
      <c r="G356" s="136" t="s">
        <v>1270</v>
      </c>
      <c r="H356" s="140" t="s">
        <v>1271</v>
      </c>
      <c r="I356" s="118" t="s">
        <v>199</v>
      </c>
      <c r="J356" s="118">
        <v>45</v>
      </c>
      <c r="K356" s="118">
        <v>8555</v>
      </c>
      <c r="L356" s="114">
        <f t="shared" si="17"/>
        <v>384.97500000000002</v>
      </c>
    </row>
    <row r="357" spans="1:12" ht="40.5" x14ac:dyDescent="0.25">
      <c r="A357" s="173">
        <v>349</v>
      </c>
      <c r="B357" s="118" t="s">
        <v>1140</v>
      </c>
      <c r="C357" s="118" t="s">
        <v>1278</v>
      </c>
      <c r="D357" s="118" t="s">
        <v>113</v>
      </c>
      <c r="E357" s="118" t="s">
        <v>402</v>
      </c>
      <c r="F357" s="134">
        <v>231110082013714</v>
      </c>
      <c r="G357" s="136" t="s">
        <v>1270</v>
      </c>
      <c r="H357" s="140" t="s">
        <v>1271</v>
      </c>
      <c r="I357" s="118" t="s">
        <v>199</v>
      </c>
      <c r="J357" s="118">
        <v>80</v>
      </c>
      <c r="K357" s="118">
        <v>4955</v>
      </c>
      <c r="L357" s="114">
        <f t="shared" si="17"/>
        <v>396.4</v>
      </c>
    </row>
    <row r="358" spans="1:12" ht="40.5" x14ac:dyDescent="0.25">
      <c r="A358" s="173">
        <v>350</v>
      </c>
      <c r="B358" s="118" t="s">
        <v>1140</v>
      </c>
      <c r="C358" s="118" t="s">
        <v>1279</v>
      </c>
      <c r="D358" s="118" t="s">
        <v>113</v>
      </c>
      <c r="E358" s="118" t="s">
        <v>402</v>
      </c>
      <c r="F358" s="134">
        <v>231110082013722</v>
      </c>
      <c r="G358" s="136" t="s">
        <v>1270</v>
      </c>
      <c r="H358" s="140" t="s">
        <v>1271</v>
      </c>
      <c r="I358" s="118" t="s">
        <v>199</v>
      </c>
      <c r="J358" s="118">
        <v>15</v>
      </c>
      <c r="K358" s="118">
        <v>5995</v>
      </c>
      <c r="L358" s="114">
        <f t="shared" si="17"/>
        <v>89.924999999999997</v>
      </c>
    </row>
    <row r="359" spans="1:12" ht="40.5" x14ac:dyDescent="0.25">
      <c r="A359" s="173">
        <v>351</v>
      </c>
      <c r="B359" s="118" t="s">
        <v>1140</v>
      </c>
      <c r="C359" s="118" t="s">
        <v>1280</v>
      </c>
      <c r="D359" s="118" t="s">
        <v>113</v>
      </c>
      <c r="E359" s="118" t="s">
        <v>402</v>
      </c>
      <c r="F359" s="134">
        <v>231110082013733</v>
      </c>
      <c r="G359" s="136" t="s">
        <v>1270</v>
      </c>
      <c r="H359" s="140" t="s">
        <v>1271</v>
      </c>
      <c r="I359" s="118" t="s">
        <v>199</v>
      </c>
      <c r="J359" s="118">
        <v>10</v>
      </c>
      <c r="K359" s="118">
        <v>7555</v>
      </c>
      <c r="L359" s="114">
        <f t="shared" si="17"/>
        <v>75.55</v>
      </c>
    </row>
    <row r="360" spans="1:12" ht="40.5" x14ac:dyDescent="0.25">
      <c r="A360" s="173">
        <v>352</v>
      </c>
      <c r="B360" s="118" t="s">
        <v>1140</v>
      </c>
      <c r="C360" s="118" t="s">
        <v>237</v>
      </c>
      <c r="D360" s="118" t="s">
        <v>113</v>
      </c>
      <c r="E360" s="122" t="s">
        <v>360</v>
      </c>
      <c r="F360" s="134">
        <v>231100241522391</v>
      </c>
      <c r="G360" s="136" t="s">
        <v>1281</v>
      </c>
      <c r="H360" s="140" t="s">
        <v>325</v>
      </c>
      <c r="I360" s="118" t="s">
        <v>240</v>
      </c>
      <c r="J360" s="118">
        <v>9</v>
      </c>
      <c r="K360" s="118">
        <v>1020000</v>
      </c>
      <c r="L360" s="114">
        <f t="shared" si="17"/>
        <v>9180</v>
      </c>
    </row>
    <row r="361" spans="1:12" ht="121.5" x14ac:dyDescent="0.25">
      <c r="A361" s="174">
        <v>353</v>
      </c>
      <c r="B361" s="118" t="s">
        <v>1140</v>
      </c>
      <c r="C361" s="118" t="s">
        <v>1282</v>
      </c>
      <c r="D361" s="118" t="s">
        <v>113</v>
      </c>
      <c r="E361" s="122" t="s">
        <v>1232</v>
      </c>
      <c r="F361" s="134"/>
      <c r="G361" s="118" t="s">
        <v>1283</v>
      </c>
      <c r="H361" s="176" t="s">
        <v>1284</v>
      </c>
      <c r="I361" s="118" t="s">
        <v>184</v>
      </c>
      <c r="J361" s="118">
        <v>1</v>
      </c>
      <c r="K361" s="118">
        <v>921607500</v>
      </c>
      <c r="L361" s="114">
        <f t="shared" ref="L361" si="18">SUM(J361*K361/1000)</f>
        <v>921607.5</v>
      </c>
    </row>
    <row r="362" spans="1:12" x14ac:dyDescent="0.25">
      <c r="A362" s="6"/>
      <c r="B362" s="182"/>
      <c r="C362" s="183"/>
      <c r="D362" s="157"/>
      <c r="E362" s="157"/>
      <c r="F362" s="157"/>
      <c r="G362" s="157"/>
      <c r="H362" s="157"/>
      <c r="I362" s="157"/>
      <c r="J362" s="157"/>
      <c r="K362" s="157"/>
      <c r="L362" s="275">
        <v>36172458.509999998</v>
      </c>
    </row>
  </sheetData>
  <autoFilter ref="A5:L6" xr:uid="{00000000-0001-0000-0400-000000000000}">
    <filterColumn colId="6" showButton="0"/>
  </autoFilter>
  <mergeCells count="14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view="pageBreakPreview" zoomScale="85" zoomScaleNormal="70" zoomScaleSheetLayoutView="85" workbookViewId="0">
      <selection activeCell="E8" sqref="E8"/>
    </sheetView>
  </sheetViews>
  <sheetFormatPr defaultColWidth="9.140625" defaultRowHeight="18.75" x14ac:dyDescent="0.25"/>
  <cols>
    <col min="1" max="1" width="8.140625" style="22" customWidth="1"/>
    <col min="2" max="2" width="14.28515625" style="24" customWidth="1"/>
    <col min="3" max="3" width="43" style="22" customWidth="1"/>
    <col min="4" max="4" width="26.85546875" style="24" customWidth="1"/>
    <col min="5" max="5" width="23.7109375" style="24" customWidth="1"/>
    <col min="6" max="6" width="26.5703125" style="24" customWidth="1"/>
    <col min="7" max="7" width="18.5703125" style="24" customWidth="1"/>
    <col min="8" max="8" width="21.7109375" style="24" customWidth="1"/>
    <col min="9" max="9" width="16.7109375" style="22" customWidth="1"/>
    <col min="10" max="12" width="15.7109375" style="22" customWidth="1"/>
    <col min="13" max="16" width="18.7109375" style="22" customWidth="1"/>
    <col min="17" max="22" width="15.7109375" style="22" customWidth="1"/>
    <col min="23" max="16384" width="9.140625" style="22"/>
  </cols>
  <sheetData>
    <row r="1" spans="1:13" ht="93.75" customHeight="1" x14ac:dyDescent="0.25">
      <c r="F1" s="196" t="s">
        <v>86</v>
      </c>
      <c r="G1" s="196"/>
      <c r="H1" s="196"/>
    </row>
    <row r="2" spans="1:13" x14ac:dyDescent="0.25">
      <c r="H2" s="48"/>
    </row>
    <row r="3" spans="1:13" ht="81.75" customHeight="1" x14ac:dyDescent="0.25">
      <c r="A3" s="204" t="s">
        <v>1288</v>
      </c>
      <c r="B3" s="204"/>
      <c r="C3" s="204"/>
      <c r="D3" s="204"/>
      <c r="E3" s="204"/>
      <c r="F3" s="204"/>
      <c r="G3" s="204"/>
      <c r="H3" s="204"/>
      <c r="I3" s="23"/>
      <c r="J3" s="23"/>
      <c r="K3" s="23"/>
      <c r="L3" s="23"/>
    </row>
    <row r="4" spans="1:13" x14ac:dyDescent="0.25">
      <c r="H4" s="25"/>
    </row>
    <row r="5" spans="1:13" ht="45" customHeight="1" x14ac:dyDescent="0.25">
      <c r="A5" s="223" t="s">
        <v>13</v>
      </c>
      <c r="B5" s="223" t="s">
        <v>14</v>
      </c>
      <c r="C5" s="223" t="s">
        <v>54</v>
      </c>
      <c r="D5" s="223" t="s">
        <v>32</v>
      </c>
      <c r="E5" s="223" t="s">
        <v>10</v>
      </c>
      <c r="F5" s="203" t="s">
        <v>55</v>
      </c>
      <c r="G5" s="203"/>
      <c r="H5" s="223" t="s">
        <v>69</v>
      </c>
      <c r="M5" s="26"/>
    </row>
    <row r="6" spans="1:13" ht="126.75" customHeight="1" x14ac:dyDescent="0.25">
      <c r="A6" s="224"/>
      <c r="B6" s="224"/>
      <c r="C6" s="224"/>
      <c r="D6" s="224"/>
      <c r="E6" s="224"/>
      <c r="F6" s="54" t="s">
        <v>61</v>
      </c>
      <c r="G6" s="54" t="s">
        <v>64</v>
      </c>
      <c r="H6" s="224"/>
    </row>
    <row r="7" spans="1:13" ht="37.5" customHeight="1" x14ac:dyDescent="0.25">
      <c r="A7" s="27"/>
      <c r="B7" s="229" t="s">
        <v>1289</v>
      </c>
      <c r="C7" s="230"/>
      <c r="D7" s="230"/>
      <c r="E7" s="230"/>
      <c r="F7" s="230"/>
      <c r="G7" s="230"/>
      <c r="H7" s="231"/>
    </row>
    <row r="8" spans="1:13" ht="78.75" customHeight="1" x14ac:dyDescent="0.25">
      <c r="A8" s="99"/>
      <c r="B8" s="99"/>
      <c r="C8" s="95"/>
      <c r="D8" s="95"/>
      <c r="E8" s="107"/>
      <c r="F8" s="94"/>
      <c r="G8" s="99"/>
      <c r="H8" s="106"/>
    </row>
    <row r="9" spans="1:13" ht="76.5" customHeight="1" x14ac:dyDescent="0.25">
      <c r="A9" s="99"/>
      <c r="B9" s="99"/>
      <c r="C9" s="95"/>
      <c r="D9" s="95"/>
      <c r="E9" s="107"/>
      <c r="F9" s="94"/>
      <c r="G9" s="99"/>
      <c r="H9" s="106"/>
    </row>
    <row r="10" spans="1:13" ht="84.75" customHeight="1" x14ac:dyDescent="0.25">
      <c r="A10" s="99"/>
      <c r="B10" s="99"/>
      <c r="C10" s="95"/>
      <c r="D10" s="95"/>
      <c r="E10" s="107"/>
      <c r="F10" s="94"/>
      <c r="G10" s="99"/>
      <c r="H10" s="106"/>
    </row>
    <row r="11" spans="1:13" ht="84.75" customHeight="1" x14ac:dyDescent="0.25">
      <c r="A11" s="99"/>
      <c r="B11" s="99"/>
      <c r="C11" s="95"/>
      <c r="D11" s="95"/>
      <c r="E11" s="107"/>
      <c r="F11" s="94"/>
      <c r="G11" s="99"/>
      <c r="H11" s="106"/>
    </row>
    <row r="12" spans="1:13" x14ac:dyDescent="0.25">
      <c r="B12" s="228" t="s">
        <v>80</v>
      </c>
      <c r="C12" s="228"/>
      <c r="D12" s="228"/>
      <c r="E12" s="228"/>
      <c r="F12" s="228"/>
      <c r="G12" s="228"/>
      <c r="H12" s="228"/>
    </row>
  </sheetData>
  <autoFilter ref="A5:M9" xr:uid="{00000000-0009-0000-0000-000005000000}">
    <filterColumn colId="6" showButton="0"/>
  </autoFilter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62"/>
    <col min="2" max="2" width="27.7109375" style="67" customWidth="1"/>
    <col min="3" max="3" width="15.140625" style="66" customWidth="1"/>
    <col min="4" max="4" width="20.28515625" style="38" customWidth="1"/>
    <col min="5" max="5" width="26.42578125" style="38" customWidth="1"/>
    <col min="6" max="7" width="19.140625" style="38" customWidth="1"/>
    <col min="8" max="8" width="18.140625" style="38" customWidth="1"/>
    <col min="9" max="16384" width="9.140625" style="38"/>
  </cols>
  <sheetData>
    <row r="1" spans="1:16" ht="60.75" customHeight="1" x14ac:dyDescent="0.25">
      <c r="F1" s="205" t="s">
        <v>126</v>
      </c>
      <c r="G1" s="190"/>
      <c r="H1" s="190"/>
    </row>
    <row r="2" spans="1:16" x14ac:dyDescent="0.25">
      <c r="F2" s="190"/>
      <c r="G2" s="190"/>
      <c r="H2" s="190"/>
    </row>
    <row r="3" spans="1:16" ht="46.5" customHeight="1" x14ac:dyDescent="0.25">
      <c r="A3" s="235" t="s">
        <v>125</v>
      </c>
      <c r="B3" s="235"/>
      <c r="C3" s="235"/>
      <c r="D3" s="235"/>
      <c r="E3" s="235"/>
      <c r="F3" s="235"/>
      <c r="G3" s="235"/>
      <c r="H3" s="235"/>
    </row>
    <row r="4" spans="1:16" x14ac:dyDescent="0.25">
      <c r="H4" s="77"/>
    </row>
    <row r="5" spans="1:16" s="63" customFormat="1" ht="43.5" customHeight="1" x14ac:dyDescent="0.25">
      <c r="A5" s="232" t="s">
        <v>13</v>
      </c>
      <c r="B5" s="232" t="s">
        <v>124</v>
      </c>
      <c r="C5" s="232" t="s">
        <v>123</v>
      </c>
      <c r="D5" s="236" t="s">
        <v>122</v>
      </c>
      <c r="E5" s="237"/>
      <c r="F5" s="232" t="s">
        <v>121</v>
      </c>
      <c r="G5" s="232" t="s">
        <v>120</v>
      </c>
      <c r="H5" s="232" t="s">
        <v>119</v>
      </c>
    </row>
    <row r="6" spans="1:16" s="63" customFormat="1" ht="105" customHeight="1" x14ac:dyDescent="0.25">
      <c r="A6" s="233"/>
      <c r="B6" s="233"/>
      <c r="C6" s="233"/>
      <c r="D6" s="76" t="s">
        <v>118</v>
      </c>
      <c r="E6" s="76" t="s">
        <v>117</v>
      </c>
      <c r="F6" s="233"/>
      <c r="G6" s="233"/>
      <c r="H6" s="233"/>
    </row>
    <row r="7" spans="1:16" x14ac:dyDescent="0.25">
      <c r="A7" s="71">
        <v>1</v>
      </c>
      <c r="B7" s="74"/>
      <c r="C7" s="75"/>
      <c r="D7" s="72"/>
      <c r="E7" s="72"/>
      <c r="F7" s="72"/>
      <c r="G7" s="72"/>
      <c r="H7" s="72"/>
    </row>
    <row r="8" spans="1:16" x14ac:dyDescent="0.25">
      <c r="A8" s="71">
        <f>+A7+1</f>
        <v>2</v>
      </c>
      <c r="B8" s="74"/>
      <c r="C8" s="73"/>
      <c r="D8" s="72"/>
      <c r="E8" s="72"/>
      <c r="F8" s="72"/>
      <c r="G8" s="72"/>
      <c r="H8" s="72"/>
    </row>
    <row r="9" spans="1:16" x14ac:dyDescent="0.25">
      <c r="A9" s="71">
        <f>+A8+1</f>
        <v>3</v>
      </c>
      <c r="B9" s="74"/>
      <c r="C9" s="73"/>
      <c r="D9" s="72"/>
      <c r="E9" s="72"/>
      <c r="F9" s="72"/>
      <c r="G9" s="72"/>
      <c r="H9" s="72"/>
    </row>
    <row r="10" spans="1:16" x14ac:dyDescent="0.25">
      <c r="A10" s="71">
        <f>+A9+1</f>
        <v>4</v>
      </c>
      <c r="B10" s="70"/>
      <c r="C10" s="69"/>
      <c r="D10" s="68"/>
      <c r="E10" s="68"/>
      <c r="F10" s="68"/>
      <c r="G10" s="68"/>
      <c r="H10" s="68"/>
    </row>
    <row r="11" spans="1:16" x14ac:dyDescent="0.25">
      <c r="A11" s="71">
        <f>+A10+1</f>
        <v>5</v>
      </c>
      <c r="B11" s="70"/>
      <c r="C11" s="69"/>
      <c r="D11" s="68"/>
      <c r="E11" s="68"/>
      <c r="F11" s="68"/>
      <c r="G11" s="68"/>
      <c r="H11" s="68"/>
    </row>
    <row r="12" spans="1:16" x14ac:dyDescent="0.25">
      <c r="A12" s="71">
        <f>+A11+1</f>
        <v>6</v>
      </c>
      <c r="B12" s="70"/>
      <c r="C12" s="69"/>
      <c r="D12" s="68"/>
      <c r="E12" s="68"/>
      <c r="F12" s="68"/>
      <c r="G12" s="68"/>
      <c r="H12" s="68"/>
    </row>
    <row r="14" spans="1:16" ht="18.75" x14ac:dyDescent="0.25">
      <c r="A14" s="234" t="s">
        <v>116</v>
      </c>
      <c r="B14" s="234"/>
      <c r="C14" s="234"/>
      <c r="D14" s="234"/>
      <c r="E14" s="234"/>
      <c r="F14" s="234"/>
      <c r="G14" s="234"/>
      <c r="H14" s="234"/>
      <c r="I14" s="39"/>
      <c r="J14" s="39"/>
      <c r="K14" s="39"/>
      <c r="L14" s="39"/>
      <c r="M14" s="39"/>
      <c r="N14" s="39"/>
      <c r="O14" s="39"/>
      <c r="P14" s="39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workbookViewId="0">
      <selection activeCell="H37" sqref="H37"/>
    </sheetView>
  </sheetViews>
  <sheetFormatPr defaultColWidth="9.140625" defaultRowHeight="15" x14ac:dyDescent="0.25"/>
  <cols>
    <col min="1" max="1" width="9.140625" style="64"/>
    <col min="2" max="2" width="35" style="67" customWidth="1"/>
    <col min="3" max="3" width="12.85546875" style="67" customWidth="1"/>
    <col min="4" max="5" width="12.85546875" style="66" customWidth="1"/>
    <col min="6" max="6" width="17.28515625" style="38" customWidth="1"/>
    <col min="7" max="7" width="17.140625" style="38" customWidth="1"/>
    <col min="8" max="10" width="15" style="38" customWidth="1"/>
    <col min="11" max="11" width="16.140625" style="38" customWidth="1"/>
    <col min="12" max="16384" width="9.140625" style="38"/>
  </cols>
  <sheetData>
    <row r="1" spans="1:11" ht="73.5" customHeight="1" x14ac:dyDescent="0.25">
      <c r="H1" s="188" t="s">
        <v>127</v>
      </c>
      <c r="I1" s="189"/>
      <c r="J1" s="189"/>
      <c r="K1" s="189"/>
    </row>
    <row r="2" spans="1:11" ht="70.150000000000006" customHeight="1" x14ac:dyDescent="0.25">
      <c r="A2" s="235" t="s">
        <v>128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x14ac:dyDescent="0.25">
      <c r="K3" s="77"/>
    </row>
    <row r="4" spans="1:11" s="65" customFormat="1" ht="33" customHeight="1" x14ac:dyDescent="0.25">
      <c r="A4" s="232" t="s">
        <v>13</v>
      </c>
      <c r="B4" s="232" t="s">
        <v>129</v>
      </c>
      <c r="C4" s="232" t="s">
        <v>130</v>
      </c>
      <c r="D4" s="232" t="s">
        <v>131</v>
      </c>
      <c r="E4" s="232" t="s">
        <v>132</v>
      </c>
      <c r="F4" s="236" t="s">
        <v>122</v>
      </c>
      <c r="G4" s="237"/>
      <c r="H4" s="232" t="s">
        <v>133</v>
      </c>
      <c r="I4" s="232" t="s">
        <v>120</v>
      </c>
      <c r="J4" s="232" t="s">
        <v>134</v>
      </c>
      <c r="K4" s="232" t="s">
        <v>135</v>
      </c>
    </row>
    <row r="5" spans="1:11" s="65" customFormat="1" ht="105.75" customHeight="1" x14ac:dyDescent="0.25">
      <c r="A5" s="233"/>
      <c r="B5" s="233"/>
      <c r="C5" s="233"/>
      <c r="D5" s="233"/>
      <c r="E5" s="233"/>
      <c r="F5" s="76" t="s">
        <v>136</v>
      </c>
      <c r="G5" s="76" t="s">
        <v>117</v>
      </c>
      <c r="H5" s="233"/>
      <c r="I5" s="233"/>
      <c r="J5" s="233"/>
      <c r="K5" s="233"/>
    </row>
    <row r="6" spans="1:11" ht="19.5" customHeight="1" x14ac:dyDescent="0.25">
      <c r="A6" s="78" t="s">
        <v>137</v>
      </c>
      <c r="B6" s="79" t="s">
        <v>138</v>
      </c>
      <c r="C6" s="74"/>
      <c r="D6" s="75"/>
      <c r="E6" s="75"/>
      <c r="F6" s="72"/>
      <c r="G6" s="72"/>
      <c r="H6" s="72"/>
      <c r="I6" s="72"/>
      <c r="J6" s="72"/>
      <c r="K6" s="72"/>
    </row>
    <row r="7" spans="1:11" ht="19.5" customHeight="1" x14ac:dyDescent="0.25">
      <c r="A7" s="78"/>
      <c r="B7" s="79"/>
      <c r="C7" s="74"/>
      <c r="D7" s="75"/>
      <c r="E7" s="75"/>
      <c r="F7" s="72"/>
      <c r="G7" s="72"/>
      <c r="H7" s="72"/>
      <c r="I7" s="72"/>
      <c r="J7" s="72"/>
      <c r="K7" s="72"/>
    </row>
    <row r="8" spans="1:11" ht="19.5" customHeight="1" x14ac:dyDescent="0.25">
      <c r="A8" s="78"/>
      <c r="B8" s="79"/>
      <c r="C8" s="74"/>
      <c r="D8" s="75"/>
      <c r="E8" s="75"/>
      <c r="F8" s="72"/>
      <c r="G8" s="72"/>
      <c r="H8" s="72"/>
      <c r="I8" s="72"/>
      <c r="J8" s="72"/>
      <c r="K8" s="72"/>
    </row>
    <row r="9" spans="1:11" ht="19.5" customHeight="1" x14ac:dyDescent="0.25">
      <c r="A9" s="78" t="s">
        <v>139</v>
      </c>
      <c r="B9" s="79" t="s">
        <v>140</v>
      </c>
      <c r="C9" s="74"/>
      <c r="D9" s="75"/>
      <c r="E9" s="75"/>
      <c r="F9" s="72"/>
      <c r="G9" s="72"/>
      <c r="H9" s="72"/>
      <c r="I9" s="72"/>
      <c r="J9" s="72"/>
      <c r="K9" s="72"/>
    </row>
    <row r="10" spans="1:11" ht="19.5" customHeight="1" x14ac:dyDescent="0.25">
      <c r="A10" s="78"/>
      <c r="B10" s="79"/>
      <c r="C10" s="74"/>
      <c r="D10" s="75"/>
      <c r="E10" s="75"/>
      <c r="F10" s="72"/>
      <c r="G10" s="72"/>
      <c r="H10" s="72"/>
      <c r="I10" s="72"/>
      <c r="J10" s="72"/>
      <c r="K10" s="72"/>
    </row>
    <row r="11" spans="1:11" ht="19.5" customHeight="1" x14ac:dyDescent="0.25">
      <c r="A11" s="78"/>
      <c r="B11" s="79"/>
      <c r="C11" s="74"/>
      <c r="D11" s="75"/>
      <c r="E11" s="75"/>
      <c r="F11" s="72"/>
      <c r="G11" s="72"/>
      <c r="H11" s="72"/>
      <c r="I11" s="72"/>
      <c r="J11" s="72"/>
      <c r="K11" s="72"/>
    </row>
    <row r="12" spans="1:11" ht="19.5" customHeight="1" x14ac:dyDescent="0.25">
      <c r="A12" s="78" t="s">
        <v>141</v>
      </c>
      <c r="B12" s="79" t="s">
        <v>142</v>
      </c>
      <c r="C12" s="74"/>
      <c r="D12" s="75"/>
      <c r="E12" s="75"/>
      <c r="F12" s="72"/>
      <c r="G12" s="72"/>
      <c r="H12" s="72"/>
      <c r="I12" s="72"/>
      <c r="J12" s="72"/>
      <c r="K12" s="72"/>
    </row>
    <row r="13" spans="1:11" ht="19.5" customHeight="1" x14ac:dyDescent="0.25">
      <c r="A13" s="78"/>
      <c r="B13" s="79"/>
      <c r="C13" s="74"/>
      <c r="D13" s="75"/>
      <c r="E13" s="75"/>
      <c r="F13" s="72"/>
      <c r="G13" s="72"/>
      <c r="H13" s="72"/>
      <c r="I13" s="72"/>
      <c r="J13" s="72"/>
      <c r="K13" s="72"/>
    </row>
    <row r="14" spans="1:11" ht="19.5" customHeight="1" x14ac:dyDescent="0.25">
      <c r="A14" s="78"/>
      <c r="B14" s="79"/>
      <c r="C14" s="74"/>
      <c r="D14" s="75"/>
      <c r="E14" s="75"/>
      <c r="F14" s="72"/>
      <c r="G14" s="72"/>
      <c r="H14" s="72"/>
      <c r="I14" s="72"/>
      <c r="J14" s="72"/>
      <c r="K14" s="72"/>
    </row>
    <row r="15" spans="1:11" ht="30" customHeight="1" x14ac:dyDescent="0.25">
      <c r="A15" s="78" t="s">
        <v>143</v>
      </c>
      <c r="B15" s="79" t="s">
        <v>144</v>
      </c>
      <c r="C15" s="74"/>
      <c r="D15" s="75"/>
      <c r="E15" s="75"/>
      <c r="F15" s="72"/>
      <c r="G15" s="72"/>
      <c r="H15" s="72"/>
      <c r="I15" s="72"/>
      <c r="J15" s="72"/>
      <c r="K15" s="72"/>
    </row>
    <row r="16" spans="1:11" ht="19.5" customHeight="1" x14ac:dyDescent="0.25">
      <c r="A16" s="78"/>
      <c r="B16" s="79"/>
      <c r="C16" s="74"/>
      <c r="D16" s="75"/>
      <c r="E16" s="75"/>
      <c r="F16" s="72"/>
      <c r="G16" s="72"/>
      <c r="H16" s="72"/>
      <c r="I16" s="72"/>
      <c r="J16" s="72"/>
      <c r="K16" s="72"/>
    </row>
    <row r="17" spans="1:11" ht="19.5" customHeight="1" x14ac:dyDescent="0.25">
      <c r="A17" s="78"/>
      <c r="B17" s="79"/>
      <c r="C17" s="74"/>
      <c r="D17" s="75"/>
      <c r="E17" s="75"/>
      <c r="F17" s="72"/>
      <c r="G17" s="72"/>
      <c r="H17" s="72"/>
      <c r="I17" s="72"/>
      <c r="J17" s="72"/>
      <c r="K17" s="72"/>
    </row>
    <row r="18" spans="1:11" ht="19.5" customHeight="1" x14ac:dyDescent="0.25">
      <c r="A18" s="78" t="s">
        <v>145</v>
      </c>
      <c r="B18" s="79" t="s">
        <v>146</v>
      </c>
      <c r="C18" s="74"/>
      <c r="D18" s="75"/>
      <c r="E18" s="75"/>
      <c r="F18" s="72"/>
      <c r="G18" s="72"/>
      <c r="H18" s="72"/>
      <c r="I18" s="72"/>
      <c r="J18" s="72"/>
      <c r="K18" s="72"/>
    </row>
    <row r="19" spans="1:11" ht="19.5" customHeight="1" x14ac:dyDescent="0.25">
      <c r="A19" s="78"/>
      <c r="B19" s="79"/>
      <c r="C19" s="74"/>
      <c r="D19" s="75"/>
      <c r="E19" s="75"/>
      <c r="F19" s="72"/>
      <c r="G19" s="72"/>
      <c r="H19" s="72"/>
      <c r="I19" s="72"/>
      <c r="J19" s="72"/>
      <c r="K19" s="72"/>
    </row>
    <row r="20" spans="1:11" ht="19.5" customHeight="1" x14ac:dyDescent="0.25">
      <c r="A20" s="78"/>
      <c r="B20" s="79"/>
      <c r="C20" s="74"/>
      <c r="D20" s="75"/>
      <c r="E20" s="75"/>
      <c r="F20" s="72"/>
      <c r="G20" s="72"/>
      <c r="H20" s="72"/>
      <c r="I20" s="72"/>
      <c r="J20" s="72"/>
      <c r="K20" s="72"/>
    </row>
    <row r="21" spans="1:11" ht="19.5" customHeight="1" x14ac:dyDescent="0.25">
      <c r="A21" s="78" t="s">
        <v>147</v>
      </c>
      <c r="B21" s="79" t="s">
        <v>148</v>
      </c>
      <c r="C21" s="74"/>
      <c r="D21" s="75"/>
      <c r="E21" s="75"/>
      <c r="F21" s="72"/>
      <c r="G21" s="72"/>
      <c r="H21" s="72"/>
      <c r="I21" s="72"/>
      <c r="J21" s="72"/>
      <c r="K21" s="72"/>
    </row>
    <row r="22" spans="1:11" ht="19.5" customHeight="1" x14ac:dyDescent="0.25">
      <c r="A22" s="71"/>
      <c r="B22" s="79"/>
      <c r="C22" s="74"/>
      <c r="D22" s="75"/>
      <c r="E22" s="75"/>
      <c r="F22" s="72"/>
      <c r="G22" s="72"/>
      <c r="H22" s="72"/>
      <c r="I22" s="72"/>
      <c r="J22" s="72"/>
      <c r="K22" s="72"/>
    </row>
    <row r="23" spans="1:11" ht="19.5" customHeight="1" x14ac:dyDescent="0.25">
      <c r="A23" s="71"/>
      <c r="B23" s="74"/>
      <c r="C23" s="74"/>
      <c r="D23" s="73"/>
      <c r="E23" s="73"/>
      <c r="F23" s="72"/>
      <c r="G23" s="72"/>
      <c r="H23" s="72"/>
      <c r="I23" s="72"/>
      <c r="J23" s="72"/>
      <c r="K23" s="72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8"/>
    <col min="2" max="2" width="18.140625" style="38" customWidth="1"/>
    <col min="3" max="3" width="34.140625" style="38" customWidth="1"/>
    <col min="4" max="4" width="22.85546875" style="38" customWidth="1"/>
    <col min="5" max="6" width="25.5703125" style="38" customWidth="1"/>
    <col min="7" max="16384" width="9.140625" style="38"/>
  </cols>
  <sheetData>
    <row r="1" spans="1:18" ht="77.25" customHeight="1" x14ac:dyDescent="0.25">
      <c r="E1" s="188" t="s">
        <v>149</v>
      </c>
      <c r="F1" s="189"/>
    </row>
    <row r="3" spans="1:18" ht="48" customHeight="1" x14ac:dyDescent="0.25">
      <c r="A3" s="238" t="s">
        <v>150</v>
      </c>
      <c r="B3" s="238"/>
      <c r="C3" s="238"/>
      <c r="D3" s="238"/>
      <c r="E3" s="238"/>
      <c r="F3" s="238"/>
      <c r="G3" s="80"/>
      <c r="H3" s="80"/>
      <c r="I3" s="80"/>
    </row>
    <row r="5" spans="1:18" ht="28.5" x14ac:dyDescent="0.25">
      <c r="A5" s="78" t="s">
        <v>13</v>
      </c>
      <c r="B5" s="78" t="s">
        <v>151</v>
      </c>
      <c r="C5" s="78" t="s">
        <v>152</v>
      </c>
      <c r="D5" s="78" t="s">
        <v>153</v>
      </c>
      <c r="E5" s="78" t="s">
        <v>154</v>
      </c>
      <c r="F5" s="78" t="s">
        <v>155</v>
      </c>
      <c r="G5" s="64"/>
      <c r="H5" s="64"/>
      <c r="I5" s="64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82"/>
      <c r="B6" s="82"/>
      <c r="C6" s="82"/>
      <c r="D6" s="68"/>
      <c r="E6" s="68"/>
      <c r="F6" s="68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82"/>
      <c r="B7" s="82"/>
      <c r="C7" s="82"/>
      <c r="D7" s="68"/>
      <c r="E7" s="68"/>
      <c r="F7" s="68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x14ac:dyDescent="0.25">
      <c r="A8" s="82"/>
      <c r="B8" s="82"/>
      <c r="C8" s="82"/>
      <c r="D8" s="68"/>
      <c r="E8" s="68"/>
      <c r="F8" s="68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18" x14ac:dyDescent="0.25">
      <c r="A9" s="82"/>
      <c r="B9" s="82"/>
      <c r="C9" s="82"/>
      <c r="D9" s="68"/>
      <c r="E9" s="68"/>
      <c r="F9" s="68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18" x14ac:dyDescent="0.25">
      <c r="A10" s="82"/>
      <c r="B10" s="82"/>
      <c r="C10" s="82"/>
      <c r="D10" s="68"/>
      <c r="E10" s="68"/>
      <c r="F10" s="68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18" x14ac:dyDescent="0.25">
      <c r="A11" s="82"/>
      <c r="B11" s="82"/>
      <c r="C11" s="82"/>
      <c r="D11" s="68"/>
      <c r="E11" s="68"/>
      <c r="F11" s="68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18" x14ac:dyDescent="0.25">
      <c r="A12" s="82"/>
      <c r="B12" s="82"/>
      <c r="C12" s="82"/>
      <c r="D12" s="68"/>
      <c r="E12" s="68"/>
      <c r="F12" s="68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18" x14ac:dyDescent="0.25">
      <c r="A13" s="82"/>
      <c r="B13" s="82"/>
      <c r="C13" s="82"/>
      <c r="D13" s="68"/>
      <c r="E13" s="68"/>
      <c r="F13" s="68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18" x14ac:dyDescent="0.25">
      <c r="A14" s="82"/>
      <c r="B14" s="82"/>
      <c r="C14" s="82"/>
      <c r="D14" s="68"/>
      <c r="E14" s="68"/>
      <c r="F14" s="68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18" x14ac:dyDescent="0.25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8" x14ac:dyDescent="0.2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4:18" x14ac:dyDescent="0.25"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4:18" x14ac:dyDescent="0.25"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4:18" x14ac:dyDescent="0.25"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4:18" x14ac:dyDescent="0.25"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4:18" x14ac:dyDescent="0.25"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</row>
    <row r="22" spans="4:18" x14ac:dyDescent="0.25"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4:18" x14ac:dyDescent="0.25"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4:18" x14ac:dyDescent="0.25"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4:18" x14ac:dyDescent="0.25"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2023-10-05T04:24:19Z</cp:lastPrinted>
  <dcterms:created xsi:type="dcterms:W3CDTF">2020-01-15T07:42:43Z</dcterms:created>
  <dcterms:modified xsi:type="dcterms:W3CDTF">2024-02-07T06:08:48Z</dcterms:modified>
</cp:coreProperties>
</file>